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45" yWindow="30" windowWidth="20445" windowHeight="10890"/>
  </bookViews>
  <sheets>
    <sheet name=" ข้อเสนอ 14.15" sheetId="1" r:id="rId1"/>
    <sheet name="Sheet4" sheetId="7" r:id="rId2"/>
    <sheet name="ข้อมูล" sheetId="2" r:id="rId3"/>
    <sheet name="ข้อมูล (2)" sheetId="3" r:id="rId4"/>
    <sheet name="Sheet6" sheetId="9" r:id="rId5"/>
    <sheet name="ข้อมูล (3)" sheetId="10" r:id="rId6"/>
  </sheets>
  <definedNames>
    <definedName name="_xlnm._FilterDatabase" localSheetId="0" hidden="1">' ข้อเสนอ 14.15'!$A$5:$G$84</definedName>
    <definedName name="_xlnm._FilterDatabase" localSheetId="2" hidden="1">ข้อมูล!$A$5:$R$88</definedName>
    <definedName name="_xlnm._FilterDatabase" localSheetId="3" hidden="1">'ข้อมูล (2)'!$A$5:$R$86</definedName>
    <definedName name="_xlnm._FilterDatabase" localSheetId="5" hidden="1">'ข้อมูล (3)'!$A$5:$R$88</definedName>
    <definedName name="_xlcn.WorksheetConnection_ข้อมูลA1A881" localSheetId="5" hidden="1">'ข้อมูล (3)'!$A$1:$A$88</definedName>
    <definedName name="_xlcn.WorksheetConnection_ข้อมูลA1A881" hidden="1">ข้อมูล!$A$1:$A$88</definedName>
    <definedName name="_xlcn.WorksheetConnection_แบบสำรวจVascularAccess12กพ6520น.xlsxTable11" localSheetId="5" hidden="1">Table1</definedName>
    <definedName name="_xlcn.WorksheetConnection_แบบสำรวจVascularAccess12กพ6520น.xlsxTable11" hidden="1">Table1</definedName>
    <definedName name="_xlnm.Print_Titles" localSheetId="0">' ข้อเสนอ 14.15'!$4:$5</definedName>
    <definedName name="_xlnm.Print_Titles" localSheetId="2">ข้อมูล!$4:$5</definedName>
    <definedName name="_xlnm.Print_Titles" localSheetId="3">'ข้อมูล (2)'!$4:$5</definedName>
    <definedName name="_xlnm.Print_Titles" localSheetId="5">'ข้อมูล (3)'!$4:$5</definedName>
  </definedNames>
  <calcPr calcId="145621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ข้อมูล!$A$1:$A$88"/>
          <x15:modelTable id="Table1" name="Table1" connection="WorksheetConnection_แบบสำรวจVascular Access 12 กพ 65 20น.xlsx!Table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0" l="1"/>
  <c r="H90" i="10"/>
  <c r="I90" i="10"/>
  <c r="J90" i="10"/>
  <c r="K90" i="10"/>
  <c r="L90" i="10"/>
  <c r="M90" i="10"/>
  <c r="N90" i="10"/>
  <c r="O90" i="10"/>
  <c r="F90" i="10"/>
  <c r="K86" i="10"/>
  <c r="J86" i="10"/>
  <c r="I86" i="10"/>
  <c r="H86" i="10"/>
  <c r="F86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86" i="10" l="1"/>
  <c r="H87" i="10" s="1"/>
  <c r="E11" i="9"/>
  <c r="E4" i="9"/>
  <c r="E5" i="9"/>
  <c r="E6" i="9"/>
  <c r="E7" i="9"/>
  <c r="E8" i="9"/>
  <c r="E9" i="9"/>
  <c r="E10" i="9"/>
  <c r="E3" i="9"/>
  <c r="G12" i="9"/>
  <c r="F12" i="9"/>
  <c r="D12" i="9"/>
  <c r="C11" i="9"/>
  <c r="D11" i="9"/>
  <c r="F11" i="9"/>
  <c r="G11" i="9"/>
  <c r="B11" i="9"/>
  <c r="C12" i="9" s="1"/>
  <c r="K88" i="3"/>
  <c r="J88" i="3"/>
  <c r="I88" i="3"/>
  <c r="H88" i="3"/>
  <c r="F88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8" i="3" s="1"/>
  <c r="G9" i="3"/>
  <c r="G8" i="3"/>
  <c r="G7" i="3"/>
  <c r="G6" i="3"/>
  <c r="I86" i="2"/>
  <c r="J86" i="2"/>
  <c r="K86" i="2"/>
  <c r="H86" i="2"/>
  <c r="F86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J87" i="10" l="1"/>
  <c r="K87" i="10"/>
  <c r="I87" i="10"/>
  <c r="G86" i="2"/>
  <c r="H87" i="2" s="1"/>
  <c r="J89" i="3"/>
  <c r="I89" i="3"/>
  <c r="H89" i="3"/>
  <c r="K89" i="3"/>
  <c r="K87" i="2" l="1"/>
  <c r="J87" i="2"/>
  <c r="I87" i="2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ข้อมูล!$A$1:$A$88" type="102" refreshedVersion="7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ข้อมูลA1A881"/>
        </x15:connection>
      </ext>
    </extLst>
  </connection>
  <connection id="3" name="WorksheetConnection_แบบสำรวจVascular Access 12 กพ 65 20น.xlsx!Table1" type="102" refreshedVersion="7" minRefreshableVersion="5">
    <extLst>
      <ext xmlns:x15="http://schemas.microsoft.com/office/spreadsheetml/2010/11/main" uri="{DE250136-89BD-433C-8126-D09CA5730AF9}">
        <x15:connection id="Table1">
          <x15:rangePr sourceName="_xlcn.WorksheetConnection_แบบสำรวจVascularAccess12กพ6520น.xlsxTable11"/>
        </x15:connection>
      </ext>
    </extLst>
  </connection>
</connections>
</file>

<file path=xl/sharedStrings.xml><?xml version="1.0" encoding="utf-8"?>
<sst xmlns="http://schemas.openxmlformats.org/spreadsheetml/2006/main" count="1623" uniqueCount="279">
  <si>
    <t>ข้อมูล ณ     กุมภาพันธ์  2565</t>
  </si>
  <si>
    <t>(1)</t>
  </si>
  <si>
    <t>(2)</t>
  </si>
  <si>
    <t>(3)</t>
  </si>
  <si>
    <t>(4)</t>
  </si>
  <si>
    <t>ลำดับ</t>
  </si>
  <si>
    <t>จังหวัด</t>
  </si>
  <si>
    <t>HCODE</t>
  </si>
  <si>
    <t>ชื่อโรงพยาบาล</t>
  </si>
  <si>
    <t>สังกัด</t>
  </si>
  <si>
    <t>นครนายก</t>
  </si>
  <si>
    <t>รพ.นครนายก</t>
  </si>
  <si>
    <t>รัฐ สป.สธ.</t>
  </si>
  <si>
    <t>ศูนย์การแพทย์สมเด็จพระเทพฯ</t>
  </si>
  <si>
    <t>รัฐ นอกสป.สธ.</t>
  </si>
  <si>
    <t>รพ.รร.จปร.</t>
  </si>
  <si>
    <t>นนทบุรี</t>
  </si>
  <si>
    <t>ศูนย์การแพทย์รัตนาธิเบศร์</t>
  </si>
  <si>
    <t>เอกชน</t>
  </si>
  <si>
    <t>รพ.กรุงไทย  นนทบุรี</t>
  </si>
  <si>
    <t>รพ. วิภารามปากเกร็ด</t>
  </si>
  <si>
    <t xml:space="preserve">รพ.ชลลดาเวชกิจ Stationที่ 2ชั้น 6 </t>
  </si>
  <si>
    <t>รพ.ชลลดาเวชกิจ Stationที่ 1ชั้น 5</t>
  </si>
  <si>
    <t>รพ.พระนั่งเกล้า นนทบุรี</t>
  </si>
  <si>
    <t>สถำบันบ ำรำศนรำดูร</t>
  </si>
  <si>
    <t>รพ.ชลประทาน</t>
  </si>
  <si>
    <t>รพ.อนันต์พัฒนา 2</t>
  </si>
  <si>
    <t>รพ.บางกรวย</t>
  </si>
  <si>
    <t>ท่าน้ำนนท์คลินิกเฉพาะทางด้านเวชกรรมอายุรศาสตร์โรคไต</t>
  </si>
  <si>
    <t>ท่าน้ำปากเกร็ดคลินิกเวชกรรมเฉพาะทางอายุรศาสตร์โรคไต</t>
  </si>
  <si>
    <t>รัตนเวช 22 ไตเทียมคลินิกเฉพาะทางด้านเวชกรรมอายุรศาตร์โรคไต ชั้น4</t>
  </si>
  <si>
    <t>รัตนเวช 22 ไตเทียมคลินิกเฉพาะทางด้านเวชกรรมอายุรศาตร์โรคไต ชั้น3</t>
  </si>
  <si>
    <t>รัตนเวช 22 ไตเทียมคลินิกเฉพาะทางด้านเวชกรรมอายุรศาตร์โรคไต ชั้น 2</t>
  </si>
  <si>
    <t>เรวดีคลินิกเฉพาะทางด้านเวชกรรมไตเทียม</t>
  </si>
  <si>
    <t>ศูนย์บริการสาธารณสุข เทศบาลนครนนทบุรี</t>
  </si>
  <si>
    <t>ฤทธิเวช ไตเทียม  นนทบุรี</t>
  </si>
  <si>
    <t>บางใหญ่ ไตเทียม นนทบุรี</t>
  </si>
  <si>
    <t xml:space="preserve">เอพีเอส ไตเทียม นนทบุรี </t>
  </si>
  <si>
    <t>ปทุมธานี</t>
  </si>
  <si>
    <t>รพ.ปทุมธานี</t>
  </si>
  <si>
    <t>รพ.ธรรมศาสตร์เฉลิมพระเกียรติ ไตเทียมตึกกิตติวัฒนา</t>
  </si>
  <si>
    <t>รพ.ธรรมศาสตร์เฉลิมพระเกียรติ ไตเทียมตึกดุลย์โสภาค</t>
  </si>
  <si>
    <t>รพ.กรุงสยามเซ็นคาร์ลอส</t>
  </si>
  <si>
    <t>รพ.แพทย์รังสิต  เฟิร์สไตเทียม (ไต1)</t>
  </si>
  <si>
    <t>รพ.แพทย์รังสิต 2</t>
  </si>
  <si>
    <t>รพ.แพทย์รังสิต 3</t>
  </si>
  <si>
    <t>รพ.ภัทรธนบุรี</t>
  </si>
  <si>
    <t>รพ.ภัทรธนบุรี (หน่วย2)</t>
  </si>
  <si>
    <t>แอมดีไตเทียมคลินิกเวชกรรมเฉพาะทาง</t>
  </si>
  <si>
    <t xml:space="preserve">รพ.เปาโล รังสิต </t>
  </si>
  <si>
    <t>ลาดสวาย ไตเทียม ปทุมธานี</t>
  </si>
  <si>
    <t>ชลเวชคลินิกเวชกรรมเฉพาะทางไตเทียม ปทุมธานี</t>
  </si>
  <si>
    <t>รพ.บางประกอก2  3สุทธิชัยไตเทียม</t>
  </si>
  <si>
    <t>ฐิติชัย ไตเทียม คลินิกเฉพาะทางด้านเวชกรรม</t>
  </si>
  <si>
    <t>รพ.กรุงไทย ปทุม</t>
  </si>
  <si>
    <t>พระนครศรีอยุธยา</t>
  </si>
  <si>
    <t>รพ.พระนครศรีอยุธยา</t>
  </si>
  <si>
    <t>รพ.เสนา</t>
  </si>
  <si>
    <t>รพ.พีรเวช</t>
  </si>
  <si>
    <t>รพ.ศุภมิตร เสนา</t>
  </si>
  <si>
    <t>พระนครศรีอยุธยำ</t>
  </si>
  <si>
    <t>รพ.ราชธานี  ไต 1 ตึก B ชั้น2</t>
  </si>
  <si>
    <t>รพ.ราชธานี  ไต 2 อาคาร MRI</t>
  </si>
  <si>
    <t>รพ.ราชธานี 2 โรจนเวช</t>
  </si>
  <si>
    <t>เสนาไตเทียม  พระนครศรีอยุธยา</t>
  </si>
  <si>
    <t>เวลเนสแคร์  บางไทร พระนครศรีอยุธยา</t>
  </si>
  <si>
    <t>ลพบุรี</t>
  </si>
  <si>
    <t>รพ.พระนารายณ์มหาราช</t>
  </si>
  <si>
    <t>รัฐในสป.สธ.</t>
  </si>
  <si>
    <t xml:space="preserve">รพ.บ้านหมี่ </t>
  </si>
  <si>
    <t>รพ.บ้านหมี่   (เอกชน)</t>
  </si>
  <si>
    <t>รพ.อานันทมหิดล</t>
  </si>
  <si>
    <t>รพ.อานันทมหิดล  ตึกมูลนิธิ</t>
  </si>
  <si>
    <t>รพ.เมืองนารายณ์</t>
  </si>
  <si>
    <t>รพ.ชัยบาดาล</t>
  </si>
  <si>
    <t>สระบุรี</t>
  </si>
  <si>
    <t>รพ.สระบุรี</t>
  </si>
  <si>
    <t>รพ.พระพุทธบาท</t>
  </si>
  <si>
    <t>รพ.ค่ายอดิศร</t>
  </si>
  <si>
    <t>รพ.มิตรภาพเมโมเรียล</t>
  </si>
  <si>
    <t>สระบุรีไตเทียมคลินิกเวชกรรมเฉพาะทางอายุรศาสตร์โรคไต</t>
  </si>
  <si>
    <t xml:space="preserve">คลินิกแพทย์พัทธนันท์ </t>
  </si>
  <si>
    <t>สิงห์บุรี</t>
  </si>
  <si>
    <t>รพ.สิงห์บุรี</t>
  </si>
  <si>
    <t>รพ.อินทร์บุรี</t>
  </si>
  <si>
    <t>รพ.อินทร์บุรี  ตึก.ภปร 1</t>
  </si>
  <si>
    <t>รพ.สิงห์บุรีเวชการ</t>
  </si>
  <si>
    <t>อ่างทอง</t>
  </si>
  <si>
    <t>รพ.อ่างทอง</t>
  </si>
  <si>
    <t>รพ.อ่างทองเวชการ</t>
  </si>
  <si>
    <t>คลินิกแพทย์สุดเขตต์ไตเทียม</t>
  </si>
  <si>
    <t>คลินิกเวชกรรมเฉพาะทางไตเทียมรุ่งรวี</t>
  </si>
  <si>
    <t>รพ.โพธิ์ทอง</t>
  </si>
  <si>
    <t>ไตเทียมติวานนท์</t>
  </si>
  <si>
    <t xml:space="preserve">บึงคำพร้อยไตเทียม </t>
  </si>
  <si>
    <t>ภูมิเวทคลินิกเวชกรรม</t>
  </si>
  <si>
    <t xml:space="preserve">สะพานปทุมไตเทียม </t>
  </si>
  <si>
    <t>ศูนย์แพทย์ธรรมศาสตร์ คูคต</t>
  </si>
  <si>
    <t>รพ.ธัญบุรี</t>
  </si>
  <si>
    <t>(6)</t>
  </si>
  <si>
    <t>(7)</t>
  </si>
  <si>
    <t>จำนวนเครื่อง</t>
  </si>
  <si>
    <t>จำนวนคนไข้ทุกสิทธิ</t>
  </si>
  <si>
    <t>Double Lumen</t>
  </si>
  <si>
    <t>Tunnel cuffed Catheter</t>
  </si>
  <si>
    <t>AVF</t>
  </si>
  <si>
    <t>AVG</t>
  </si>
  <si>
    <t>ชนิดของ Vascular ที่ใช้ระบุจำนวน ( ราย )</t>
  </si>
  <si>
    <t xml:space="preserve">หมายเหตุ </t>
  </si>
  <si>
    <t>ข้อเสนอในการจัดการVascular</t>
  </si>
  <si>
    <t>แบบสำรวจ รายชื่อหน่วยฟอกเลือดด้วยเครื่องไตเทียมในระบบหลักประกันสุขภาพแห่งชาติ เขต 4 สระบุรี ในประเด็น vascular Access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</si>
  <si>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</si>
  <si>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</si>
  <si>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</si>
  <si>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</si>
  <si>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</si>
  <si>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</si>
  <si>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</si>
  <si>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</si>
  <si>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</si>
  <si>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สถานที่ที่รับบริการทำเส้น</t>
  </si>
  <si>
    <t>(17)</t>
  </si>
  <si>
    <t>ระยะเวลาในการรอคอย ระบุ กี่คน กี่เดือน</t>
  </si>
  <si>
    <t>3-6เดือน</t>
  </si>
  <si>
    <t>รพ.รามา,พระนั่งเกล้า,กรมชลประทาน,ภูมิพล</t>
  </si>
  <si>
    <t>11คนประมาน3-5เดือน</t>
  </si>
  <si>
    <t>รพ.ภูมิพล</t>
  </si>
  <si>
    <t>มีหน่วยงานกลางรับผิดชอบ</t>
  </si>
  <si>
    <t>5/6-12เดือน</t>
  </si>
  <si>
    <t>ตามสิทธิ</t>
  </si>
  <si>
    <t>DLC=30</t>
  </si>
  <si>
    <t>AVF=48</t>
  </si>
  <si>
    <t>มีผู้ป่วยบางรายต้องจ่ายเองไปก่อน</t>
  </si>
  <si>
    <t>รพ.พระนั่งเกล้าคลินิกBVAC รพ.ชลประทานสายธาราคลินิก</t>
  </si>
  <si>
    <t>เพราะรอคิวนาน รอส่งตัวไม่ได้</t>
  </si>
  <si>
    <t>หรือคิวที่ได้เส้นก่อนไม่ใช่ที่รพ.ต้นสัง</t>
  </si>
  <si>
    <t>กัดส่งไปค่ะ</t>
  </si>
  <si>
    <t>1-3 วัน</t>
  </si>
  <si>
    <t>1-2 เดือน</t>
  </si>
  <si>
    <t>2-3 เดือน</t>
  </si>
  <si>
    <t>รพ.ราชวิถี รพ.พระมงกุฎ รพ.ตำรวจ รพ.ชลประทาน รพ.พระนั่งเกล้า</t>
  </si>
  <si>
    <t>อยากให้มีศูนย์นอกเวลาที่ทำได้เร็วและสามารถเบิกได้ไม่ต้องรอนาน</t>
  </si>
  <si>
    <t>ทำ AVF  1 คน รอ mature ,รอทำ PC 1 คน รอ 3-6 เดือน</t>
  </si>
  <si>
    <t>รพ.สระบุรี,รพ.ธรรมศาสตร์,รพ.รามาธิบดี ,รพ.พระมงกุฎ</t>
  </si>
  <si>
    <t xml:space="preserve">รพ.สระบุรี , เกษมราษฏร์สระบุรี </t>
  </si>
  <si>
    <t>1-3วัน</t>
  </si>
  <si>
    <t>1วัน-1เดือน</t>
  </si>
  <si>
    <t>3-5เดือน</t>
  </si>
  <si>
    <t xml:space="preserve">รพ.สระบุรี </t>
  </si>
  <si>
    <t>ระยะเวลาในการรอคอยน้อยลง</t>
  </si>
  <si>
    <t>ประเมิน vascular ทุก 6 เดือน</t>
  </si>
  <si>
    <t>3-6 เดือน</t>
  </si>
  <si>
    <t>รพ.ธรรมศาสตร์</t>
  </si>
  <si>
    <t>3เดือน</t>
  </si>
  <si>
    <t>รพ.พระนั่งเกล้า ต้นสังกัด</t>
  </si>
  <si>
    <t>3-5 เดือน</t>
  </si>
  <si>
    <t>ไม่มีผป รอ มีนัดผ่าตัดแล้วทุกราย</t>
  </si>
  <si>
    <t>1-2เดือนในรพ.ปทุมธานี</t>
  </si>
  <si>
    <t>รพ.ปทุมธานี.  รพ.ธรรมศาตร์ รพ.ชลประทาน</t>
  </si>
  <si>
    <t>ส่วนใหญ่รอสิทธิ์ฟอกเลือดและทำเส้นผ่าน  ส่วนรพ.ธรรมศาสตร์เคยส่งคนไข้ไปรอนานมากและเก็บค่าส่วนเกินแพงคนไข้ไม่มีเงินจ่ายส้วนเกินก้อจะไม่ยอมไปทำ</t>
  </si>
  <si>
    <t>ไม่มี</t>
  </si>
  <si>
    <t>0​</t>
  </si>
  <si>
    <t>ไม่มี​</t>
  </si>
  <si>
    <t>0-7 วัน</t>
  </si>
  <si>
    <t>1เดือน</t>
  </si>
  <si>
    <t>1-3เดือน</t>
  </si>
  <si>
    <t>คลินิค  อ วิฑูร  และรพ เอกชนจะไม่ต้องรอ  นอกนั้นตามสิทธิ รพรัฐบาล จะต้องรอ</t>
  </si>
  <si>
    <t>น่าเพิ่มหน่วยทำ  vascularค่ะเพราะบางครั้งคนไข้ เส้นเสีย  กว่าจะได้ฟอกบางครั้งรอเป็น1สัปห์ดา</t>
  </si>
  <si>
    <t>1 เดือน</t>
  </si>
  <si>
    <t>รพ.เปาโลพหลโยธิน , รพ.ภูมิพล ,Bangkok Vascular Access Clinic</t>
  </si>
  <si>
    <t>1 - 2 เดือน</t>
  </si>
  <si>
    <t>2 คน3-5เดือน</t>
  </si>
  <si>
    <t>1คน 2เดือน</t>
  </si>
  <si>
    <t>ร.พ.ธรรมศาสตร์ฯ,ร.พ.ปทุมธานี</t>
  </si>
  <si>
    <t>8 คน / 1-3 เดือน</t>
  </si>
  <si>
    <t xml:space="preserve"> -</t>
  </si>
  <si>
    <t>Follow up ทุก 1 ปี</t>
  </si>
  <si>
    <t>1 (5 เดือน)</t>
  </si>
  <si>
    <t>ให้ผู้ป่วยทำเส้นที่รพ.หรือคลินิกเอกชน โดยสามารถเบิกค่าทำเส้นได้ เพื่อลดระยะเวลาการรอคอย</t>
  </si>
  <si>
    <t>5คน รอมากกว่า 3เดือน</t>
  </si>
  <si>
    <t>โรงพยาบาลธรรมศาสตร์</t>
  </si>
  <si>
    <t>ผู้ป่วยสามารถเลือกหน่วยบริการโรงพยาบาลและคลินิกได้เพื่อย่นระยะเวลารอคอย</t>
  </si>
  <si>
    <t>1 (ประมาณ 1ปี ช่วงโควิด)</t>
  </si>
  <si>
    <t>รามา ราชวิถี</t>
  </si>
  <si>
    <t>2คน/1เดือน</t>
  </si>
  <si>
    <t>2/6 เดือน</t>
  </si>
  <si>
    <t>1. รพ.สระบุรี 2. รพ.ธรรมศาสตร์ 3.ศุภมิตร สุพรรณบุรี(เอกชน)</t>
  </si>
  <si>
    <t>8 -12 เดือน</t>
  </si>
  <si>
    <t>3 เดือน</t>
  </si>
  <si>
    <t>10- 15 เดือน</t>
  </si>
  <si>
    <t>8 เดือน</t>
  </si>
  <si>
    <t>รพ.พระนั่งเกล้า</t>
  </si>
  <si>
    <t>โรงพยาบาลชลประทาน</t>
  </si>
  <si>
    <t>รพศ.สระบุรี</t>
  </si>
  <si>
    <t>1/1</t>
  </si>
  <si>
    <t>1.ร.พ.ศุภมิตรสุพรรณบุรี</t>
  </si>
  <si>
    <t>2.ร.พ.เจ้าพระยายมราช</t>
  </si>
  <si>
    <t>1-7วัน</t>
  </si>
  <si>
    <t>รพ.ธรรมศาสตร์เฉลิมพระเกียรติ</t>
  </si>
  <si>
    <t>ปัญหาการเบิกจ่ายค่าใช้จ่ายที่ไม่เพียงพอ ในกรณีเคสที่ทำำtransposition,AVG เพราะราคาgraft จะแพง  การแก้ไขปัญหา Central vein stenosis หรือการทำ perm ในรายที่มีปัญหา venous stenosis ควรจะแยกเบิกใน DRG เพื่อลดภาระให้กับผู้ป่วยเนื่องจากการทำ ballon,การใช้ fluroscope เป็นหัถการที่ราคาแพง</t>
  </si>
  <si>
    <t>1 วัน</t>
  </si>
  <si>
    <t>5 คนจาก DLC และ 5 คน จากVascular มีปัญหา</t>
  </si>
  <si>
    <t>คนไข้เดิม รพ.ธรรมศาสตร์,รพ.ชลประทาน, คนไข้ใหม่ รพ.ปทุมธานี , คลินิก BVAC อ.วิฑูรย์</t>
  </si>
  <si>
    <t>หากมีปัญหา ที่ต้องรีบแก้ไข คนไข้ยังต้องขอใบนัดพบแพทย์ Vascular รอคิวประมาณ 1-2 เดือนกว่าจะได้ตรวจ และนัด แก้ไข Vascular อีก 1-2 ด. รวม มากกว่า 4 ด.ค่ะของรพ.รัฐบาล ส่วนของ รพ.เอกชน หรือคลินิกสามารถ Walk in ปรึกษา สอบถามและสามารถแก้ไข้Vascular อย่างเร่งด่วนได้</t>
  </si>
  <si>
    <t>1อาทิตย์</t>
  </si>
  <si>
    <t>2อาทิตย์</t>
  </si>
  <si>
    <t>4เดือน</t>
  </si>
  <si>
    <t>รพ ปทุมธานี</t>
  </si>
  <si>
    <t>6 เดือน</t>
  </si>
  <si>
    <t>อยากให้ผู้ป่วยเข้าถึงการบริการในรวดเร็วกว่าเดิมเพื่อคุณภาพชีวิตที่ดีขึ้น</t>
  </si>
  <si>
    <t>3-6</t>
  </si>
  <si>
    <t>รพ.บางประกอก รังสิต 2 Station2  ธัญญะ</t>
  </si>
  <si>
    <t>รพ.บางประกอก รังสิต 2 Station1 รุ่งเรือง</t>
  </si>
  <si>
    <t>3-4เดือน</t>
  </si>
  <si>
    <t>8-12</t>
  </si>
  <si>
    <t>รพ.พระนครศรีอยุธยา ,ธรรมศาสตร์,ศุภมิตร สุพรรณ,พีรเวช,ราชวิถี</t>
  </si>
  <si>
    <t>1-3</t>
  </si>
  <si>
    <t>มีที่ส่งต่อกรณีเส้นฟอกมีปัญหา..โดยที่ผู้ป่วยไม่ต้องไปหาเองค่ะ</t>
  </si>
  <si>
    <t>โรงพยาบาลธรรมศาสตร์เฉลิมพระเกียรติ</t>
  </si>
  <si>
    <t>2/2ถึง6 เดือน</t>
  </si>
  <si>
    <t xml:space="preserve">                                                                                      1. รพ.ศุภมิตรสุพรรณบุรี 2.  รพ.ธรรมศาสตร์ 3.รพ.สระบุรี</t>
  </si>
  <si>
    <t>ร้อยละ</t>
  </si>
  <si>
    <t>มีผู้ป่วยบางรายต้องจ่ายเองไปก่อนเพราะรอคิวนาน รอส่งตัวไม่ได้</t>
  </si>
  <si>
    <t>3-6 Mo.</t>
  </si>
  <si>
    <t>นั่งเกล้า,ชลประทาน</t>
  </si>
  <si>
    <t>.</t>
  </si>
  <si>
    <t>สแควร์นนคลินิกเฉพาะทางด้านเวชกรรมอายุรศาสตร์โรคไต</t>
  </si>
  <si>
    <t>รอคิวร.พพระนั่งเก้ลา,ชลประทาน</t>
  </si>
  <si>
    <t>4/3m</t>
  </si>
  <si>
    <t>รพ.พระนั่งเกล้า ชลประทาน</t>
  </si>
  <si>
    <t>รอคิวรพ.ภูมิพล</t>
  </si>
  <si>
    <t>รพ.ราชธานี</t>
  </si>
  <si>
    <t xml:space="preserve">อายุรแพทย์โรคไต ใส่เอง </t>
  </si>
  <si>
    <t>เมื่อเส้นผู้ป่วยมีปัญหา ไม่สามารถแก้ไขได้ จะส่งต่อ แพทย์จะพิจารณาใส่มาให้</t>
  </si>
  <si>
    <t>6 - 24 เดือน โดยใช้ DLC ธรรมดาไปก่อน แก้ไขตามปัญหาของผู้ป่วย</t>
  </si>
  <si>
    <t>6 - 24 เดือน</t>
  </si>
  <si>
    <t>ที่โรงพยาบาลไม่มี ส่งต่อ โรงพยาบาลศูนย์สระบุรี</t>
  </si>
  <si>
    <t xml:space="preserve">1. พัฒนาศุักยภาพแพทย์ในการทำ VA ให้มากขึ้น 2. เพิ่มช่องทางการเข้าถึงให้ผู้ป่วย 3. เพิ่มวงเงินในการเบิกที่เหมาะสม </t>
  </si>
  <si>
    <t>0-1day</t>
  </si>
  <si>
    <t>0-14day</t>
  </si>
  <si>
    <t>มีแต่ต้องรอคิวนานโดยเฉพาะรัฐบาล</t>
  </si>
  <si>
    <t>ควรขยายช่องทางให้ง่าย สะดวก รวดเร็วและราคาเหมาะสม</t>
  </si>
  <si>
    <t>รพ. สมิตเวชและรพ. อยุธยาและรพ.ราชธานี</t>
  </si>
  <si>
    <t>ความพร้อมของผู้ป่วยและคิวแพทย์ที่จะทำการผ่าตัดไม่ว่าง  ควรเปิดให้ผู้ป่วยรับการรักษาในภาคเอกชนได้บ้าง โดยให้รัฐ ออกค่าใช้จ่ายให้เนื่องจากผู้ป่วยก็มีปัญหาทางการเงินร่วมด้วยคะ</t>
  </si>
  <si>
    <t>3 เดือน / คน</t>
  </si>
  <si>
    <t xml:space="preserve">รพ.ภูมิพลอดุลยเดช ,รพ.ทหารอากาศ(สีกัน),รพ.ธรรมศาสตร์เฉลิมพระเกียรติ,รพ.ปทุมธานี,สายธาราคลินิก,
,bangkok  vascular access care </t>
  </si>
  <si>
    <t>คนไข้บางรายที่ เส้นเริ่มมีปัญหาต้องไปตรวจ ที่คลินิกทำเส้นเอกชนต้องเสียค่าใช้จ่าย  และบางทีแก้ไขไมีมันต้องใส่ DLC หรือpern และก็ต้องกลับไปทำแขนอีกรอบเสียค่าใช้จ่ายอีกรอบ ถ้ามีวงรอบการตรวจประจำปี น่าจะช่วยได้ค่ะ</t>
  </si>
  <si>
    <t>5ราย/6เดือน</t>
  </si>
  <si>
    <t>รพ.สระบุรี/รพ.ธรรมศาสตร์/รพ.ศุภมิตร สุพรรณบุรี</t>
  </si>
  <si>
    <t>รพ.มธ/สายธาราคลินิค/ศูนย์ vascular</t>
  </si>
  <si>
    <t>2เดือน</t>
  </si>
  <si>
    <t>รพ.ราชธานี,รพ.พระนครศรีอยุธยา</t>
  </si>
  <si>
    <t>เหมือนหน่วย2</t>
  </si>
  <si>
    <t>รพธรรมศาสตร์</t>
  </si>
  <si>
    <t>4&gt;3 เดือน</t>
  </si>
  <si>
    <t>รพ สระบุรี/รพ ธรรมศาสตร์/รพ ราชวิถี/รพ วชิระพยาบาล</t>
  </si>
  <si>
    <t>ผู้ป่วยมีอัตราการครอง Catheter &gt;90 วัน ข้อมูลสนับสนุนหน้าsheet ที่ 2 ที่ทางหน่วยเก็บข้อมูลสถิตเรื่องอัตราการครอง Catheter &gt;90 วัน</t>
  </si>
  <si>
    <t>1ทำแล้วรอFU</t>
  </si>
  <si>
    <t>1 รอ 3 เดือนผป.ยังไม่พร้อมเอง(รพ.พระมงกุฎ  )</t>
  </si>
  <si>
    <t>ชลประทาน/ราชวถี/พระนั่งเกล้า</t>
  </si>
  <si>
    <t>พระมงกุฏ</t>
  </si>
  <si>
    <t>90/5เดือน</t>
  </si>
  <si>
    <t>1.Referรพ.ชลประทานและรพ.อื่นๆ2.มีศูนย์ทำเส้นโดยเฉพาะ</t>
  </si>
  <si>
    <t>นัดทำเส้น ที่รพ.สิทธิต้นสังกัด</t>
  </si>
  <si>
    <t>เขต/จังหวัด</t>
  </si>
  <si>
    <t>จำนวนผู้ป่วยฟอกเลือดที่สำรวจราย</t>
  </si>
  <si>
    <t>1.Double lumen ราย</t>
  </si>
  <si>
    <t>2.Perm catheterราย</t>
  </si>
  <si>
    <t>3.AVFราย</t>
  </si>
  <si>
    <t>4.AVGราย</t>
  </si>
  <si>
    <t>จังหวัด นนทบุรี</t>
  </si>
  <si>
    <t>จังหวัด ปทุมธานี</t>
  </si>
  <si>
    <t>จังหวัด พระนครศรีอยุธยา</t>
  </si>
  <si>
    <t>จังหวัด อ่างทอง</t>
  </si>
  <si>
    <t>จังหวัด ลพบุรี</t>
  </si>
  <si>
    <t>จังหวัด สิงห์บุรี</t>
  </si>
  <si>
    <t>จังหวัด สระบุรี</t>
  </si>
  <si>
    <t>จังหวัด นครนายก</t>
  </si>
  <si>
    <t>รวม 8 จังหวัดในพื้นที่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</si>
</sst>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b/>
      <sz val="9"/>
      <color theme="1"/>
      <name val="TH SarabunPSK"/>
      <family val="2"/>
    </font>
    <font>
      <b/>
      <sz val="8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4" xfId="0" applyBorder="1"/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4" xfId="0" applyFill="1" applyBorder="1"/>
    <xf numFmtId="0" fontId="2" fillId="3" borderId="0" xfId="0" applyFont="1" applyFill="1"/>
    <xf numFmtId="2" fontId="0" fillId="3" borderId="0" xfId="0" applyNumberFormat="1" applyFill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0" xfId="0" applyNumberFormat="1"/>
    <xf numFmtId="2" fontId="0" fillId="0" borderId="0" xfId="0" applyNumberForma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wannee m. Sreeprach" refreshedDate="44605.868345138886" createdVersion="7" refreshedVersion="7" minRefreshableVersion="3" recordCount="87">
  <cacheSource type="worksheet">
    <worksheetSource ref="A1:A88" sheet="ข้อมูล"/>
  </cacheSource>
  <cacheFields count="1">
    <cacheField name="แบบสำรวจ รายชื่อหน่วยฟอกเลือดด้วยเครื่องไตเทียมในระบบหลักประกันสุขภาพแห่งชาติ เขต 4 สระบุรี ในประเด็น vascular Access" numFmtId="0">
      <sharedItems containsBlank="1" containsMixedTypes="1" containsNumber="1" containsInteger="1" minValue="1" maxValue="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">
  <r>
    <s v="ข้อมูล ณ     กุมภาพันธ์  2565"/>
  </r>
  <r>
    <m/>
  </r>
  <r>
    <s v="ลำดับ"/>
  </r>
  <r>
    <m/>
  </r>
  <r>
    <n v="1"/>
  </r>
  <r>
    <n v="2"/>
  </r>
  <r>
    <n v="3"/>
  </r>
  <r>
    <n v="4"/>
  </r>
  <r>
    <n v="5"/>
  </r>
  <r>
    <n v="6"/>
  </r>
  <r>
    <n v="7"/>
  </r>
  <r>
    <n v="8"/>
  </r>
  <r>
    <n v="9"/>
  </r>
  <r>
    <n v="10"/>
  </r>
  <r>
    <n v="11"/>
  </r>
  <r>
    <n v="12"/>
  </r>
  <r>
    <n v="13"/>
  </r>
  <r>
    <n v="14"/>
  </r>
  <r>
    <n v="15"/>
  </r>
  <r>
    <n v="16"/>
  </r>
  <r>
    <n v="17"/>
  </r>
  <r>
    <n v="18"/>
  </r>
  <r>
    <n v="19"/>
  </r>
  <r>
    <n v="20"/>
  </r>
  <r>
    <n v="21"/>
  </r>
  <r>
    <n v="22"/>
  </r>
  <r>
    <n v="23"/>
  </r>
  <r>
    <n v="24"/>
  </r>
  <r>
    <n v="25"/>
  </r>
  <r>
    <n v="26"/>
  </r>
  <r>
    <n v="27"/>
  </r>
  <r>
    <n v="28"/>
  </r>
  <r>
    <n v="29"/>
  </r>
  <r>
    <n v="30"/>
  </r>
  <r>
    <n v="31"/>
  </r>
  <r>
    <n v="32"/>
  </r>
  <r>
    <n v="33"/>
  </r>
  <r>
    <n v="34"/>
  </r>
  <r>
    <n v="35"/>
  </r>
  <r>
    <n v="36"/>
  </r>
  <r>
    <n v="37"/>
  </r>
  <r>
    <n v="38"/>
  </r>
  <r>
    <n v="39"/>
  </r>
  <r>
    <n v="40"/>
  </r>
  <r>
    <n v="41"/>
  </r>
  <r>
    <n v="42"/>
  </r>
  <r>
    <n v="43"/>
  </r>
  <r>
    <n v="44"/>
  </r>
  <r>
    <n v="45"/>
  </r>
  <r>
    <n v="46"/>
  </r>
  <r>
    <n v="47"/>
  </r>
  <r>
    <n v="48"/>
  </r>
  <r>
    <n v="49"/>
  </r>
  <r>
    <n v="50"/>
  </r>
  <r>
    <n v="51"/>
  </r>
  <r>
    <n v="52"/>
  </r>
  <r>
    <n v="53"/>
  </r>
  <r>
    <n v="54"/>
  </r>
  <r>
    <n v="55"/>
  </r>
  <r>
    <n v="56"/>
  </r>
  <r>
    <n v="57"/>
  </r>
  <r>
    <n v="58"/>
  </r>
  <r>
    <n v="59"/>
  </r>
  <r>
    <n v="60"/>
  </r>
  <r>
    <n v="61"/>
  </r>
  <r>
    <n v="62"/>
  </r>
  <r>
    <n v="63"/>
  </r>
  <r>
    <n v="64"/>
  </r>
  <r>
    <n v="65"/>
  </r>
  <r>
    <n v="66"/>
  </r>
  <r>
    <n v="67"/>
  </r>
  <r>
    <n v="68"/>
  </r>
  <r>
    <n v="69"/>
  </r>
  <r>
    <n v="70"/>
  </r>
  <r>
    <n v="71"/>
  </r>
  <r>
    <n v="72"/>
  </r>
  <r>
    <n v="73"/>
  </r>
  <r>
    <n v="74"/>
  </r>
  <r>
    <n v="75"/>
  </r>
  <r>
    <n v="76"/>
  </r>
  <r>
    <n v="77"/>
  </r>
  <r>
    <n v="78"/>
  </r>
  <r>
    <n v="79"/>
  </r>
  <r>
    <n v="80"/>
  </r>
  <r>
    <m/>
  </r>
  <r>
    <m/>
  </r>
  <r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C20" firstHeaderRow="1" firstDataRow="1" firstDataCol="0"/>
  <pivotFields count="1"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43" workbookViewId="0">
      <selection activeCell="D56" sqref="D56"/>
    </sheetView>
  </sheetViews>
  <sheetFormatPr defaultRowHeight="18.75" x14ac:dyDescent="0.3"/>
  <cols>
    <col min="1" max="1" width="4.625" style="2" customWidth="1"/>
    <col min="2" max="2" width="6.875" style="2" customWidth="1"/>
    <col min="3" max="3" width="7.125" style="2" customWidth="1"/>
    <col min="4" max="4" width="19.875" style="2" customWidth="1"/>
    <col min="5" max="5" width="30.875" customWidth="1"/>
    <col min="6" max="6" width="46.625" customWidth="1"/>
  </cols>
  <sheetData>
    <row r="1" spans="1:6" x14ac:dyDescent="0.3">
      <c r="A1" s="1" t="s">
        <v>110</v>
      </c>
    </row>
    <row r="2" spans="1:6" x14ac:dyDescent="0.3">
      <c r="A2" s="1" t="s">
        <v>0</v>
      </c>
    </row>
    <row r="3" spans="1:6" x14ac:dyDescent="0.3">
      <c r="A3" s="1"/>
      <c r="B3" s="3" t="s">
        <v>1</v>
      </c>
      <c r="C3" s="3" t="s">
        <v>2</v>
      </c>
      <c r="D3" s="3" t="s">
        <v>3</v>
      </c>
      <c r="E3" s="3" t="s">
        <v>119</v>
      </c>
      <c r="F3" s="3" t="s">
        <v>121</v>
      </c>
    </row>
    <row r="4" spans="1:6" x14ac:dyDescent="0.2">
      <c r="A4" s="42" t="s">
        <v>5</v>
      </c>
      <c r="B4" s="42" t="s">
        <v>6</v>
      </c>
      <c r="C4" s="42" t="s">
        <v>7</v>
      </c>
      <c r="D4" s="42" t="s">
        <v>8</v>
      </c>
      <c r="E4" s="40" t="s">
        <v>120</v>
      </c>
      <c r="F4" s="11" t="s">
        <v>108</v>
      </c>
    </row>
    <row r="5" spans="1:6" x14ac:dyDescent="0.2">
      <c r="A5" s="43"/>
      <c r="B5" s="43"/>
      <c r="C5" s="43"/>
      <c r="D5" s="43"/>
      <c r="E5" s="41"/>
      <c r="F5" s="15" t="s">
        <v>109</v>
      </c>
    </row>
    <row r="6" spans="1:6" x14ac:dyDescent="0.3">
      <c r="A6" s="5">
        <v>1</v>
      </c>
      <c r="B6" s="5" t="s">
        <v>10</v>
      </c>
      <c r="C6" s="4">
        <v>10698</v>
      </c>
      <c r="D6" s="5" t="s">
        <v>11</v>
      </c>
      <c r="E6" s="9"/>
      <c r="F6" s="9"/>
    </row>
    <row r="7" spans="1:6" x14ac:dyDescent="0.3">
      <c r="A7" s="5">
        <v>2</v>
      </c>
      <c r="B7" s="5" t="s">
        <v>10</v>
      </c>
      <c r="C7" s="4">
        <v>14904</v>
      </c>
      <c r="D7" s="5" t="s">
        <v>13</v>
      </c>
      <c r="E7" s="9"/>
      <c r="F7" s="9" t="s">
        <v>150</v>
      </c>
    </row>
    <row r="8" spans="1:6" x14ac:dyDescent="0.3">
      <c r="A8" s="5">
        <v>3</v>
      </c>
      <c r="B8" s="5" t="s">
        <v>10</v>
      </c>
      <c r="C8" s="4">
        <v>11491</v>
      </c>
      <c r="D8" s="5" t="s">
        <v>15</v>
      </c>
      <c r="E8" s="9"/>
      <c r="F8" s="9"/>
    </row>
    <row r="9" spans="1:6" x14ac:dyDescent="0.3">
      <c r="A9" s="5">
        <v>4</v>
      </c>
      <c r="B9" s="5" t="s">
        <v>16</v>
      </c>
      <c r="C9" s="4">
        <v>11783</v>
      </c>
      <c r="D9" s="5" t="s">
        <v>17</v>
      </c>
      <c r="E9" s="9" t="s">
        <v>160</v>
      </c>
      <c r="F9" s="9"/>
    </row>
    <row r="10" spans="1:6" ht="30" x14ac:dyDescent="0.3">
      <c r="A10" s="5">
        <v>5</v>
      </c>
      <c r="B10" s="5" t="s">
        <v>16</v>
      </c>
      <c r="C10" s="4">
        <v>22179</v>
      </c>
      <c r="D10" s="5" t="s">
        <v>19</v>
      </c>
      <c r="E10" s="25" t="s">
        <v>140</v>
      </c>
      <c r="F10" s="25" t="s">
        <v>141</v>
      </c>
    </row>
    <row r="11" spans="1:6" x14ac:dyDescent="0.3">
      <c r="A11" s="5">
        <v>6</v>
      </c>
      <c r="B11" s="5" t="s">
        <v>16</v>
      </c>
      <c r="C11" s="4">
        <v>24191</v>
      </c>
      <c r="D11" s="5" t="s">
        <v>20</v>
      </c>
      <c r="E11" s="9"/>
      <c r="F11" s="9"/>
    </row>
    <row r="12" spans="1:6" ht="21" x14ac:dyDescent="0.45">
      <c r="A12" s="5">
        <v>7</v>
      </c>
      <c r="B12" s="5" t="s">
        <v>16</v>
      </c>
      <c r="C12" s="6">
        <v>22127</v>
      </c>
      <c r="D12" s="5" t="s">
        <v>21</v>
      </c>
      <c r="E12" s="9"/>
      <c r="F12" s="9"/>
    </row>
    <row r="13" spans="1:6" x14ac:dyDescent="0.3">
      <c r="A13" s="5">
        <v>8</v>
      </c>
      <c r="B13" s="5" t="s">
        <v>16</v>
      </c>
      <c r="C13" s="4">
        <v>22127</v>
      </c>
      <c r="D13" s="5" t="s">
        <v>22</v>
      </c>
      <c r="E13" s="9"/>
      <c r="F13" s="9"/>
    </row>
    <row r="14" spans="1:6" x14ac:dyDescent="0.3">
      <c r="A14" s="5">
        <v>9</v>
      </c>
      <c r="B14" s="7" t="s">
        <v>16</v>
      </c>
      <c r="C14" s="8">
        <v>10686</v>
      </c>
      <c r="D14" s="7" t="s">
        <v>23</v>
      </c>
      <c r="E14" s="9"/>
      <c r="F14" s="9"/>
    </row>
    <row r="15" spans="1:6" x14ac:dyDescent="0.3">
      <c r="A15" s="5">
        <v>10</v>
      </c>
      <c r="B15" s="5" t="s">
        <v>16</v>
      </c>
      <c r="C15" s="4">
        <v>12257</v>
      </c>
      <c r="D15" s="5" t="s">
        <v>24</v>
      </c>
      <c r="E15" s="9"/>
      <c r="F15" s="9"/>
    </row>
    <row r="16" spans="1:6" x14ac:dyDescent="0.3">
      <c r="A16" s="5">
        <v>11</v>
      </c>
      <c r="B16" s="5" t="s">
        <v>16</v>
      </c>
      <c r="C16" s="4">
        <v>13815</v>
      </c>
      <c r="D16" s="5" t="s">
        <v>25</v>
      </c>
      <c r="E16" s="9"/>
      <c r="F16" s="9"/>
    </row>
    <row r="17" spans="1:7" x14ac:dyDescent="0.3">
      <c r="A17" s="5">
        <v>12</v>
      </c>
      <c r="B17" s="5" t="s">
        <v>16</v>
      </c>
      <c r="C17" s="4">
        <v>11786</v>
      </c>
      <c r="D17" s="5" t="s">
        <v>26</v>
      </c>
      <c r="E17" s="9"/>
      <c r="F17" s="9"/>
    </row>
    <row r="18" spans="1:7" x14ac:dyDescent="0.3">
      <c r="A18" s="5">
        <v>13</v>
      </c>
      <c r="B18" s="5" t="s">
        <v>16</v>
      </c>
      <c r="C18" s="4">
        <v>10756</v>
      </c>
      <c r="D18" s="5" t="s">
        <v>27</v>
      </c>
      <c r="E18" s="9" t="s">
        <v>154</v>
      </c>
      <c r="F18" s="9"/>
    </row>
    <row r="19" spans="1:7" x14ac:dyDescent="0.3">
      <c r="A19" s="5">
        <v>14</v>
      </c>
      <c r="B19" s="5" t="s">
        <v>16</v>
      </c>
      <c r="C19" s="4">
        <v>40863</v>
      </c>
      <c r="D19" s="5" t="s">
        <v>28</v>
      </c>
      <c r="E19" s="9" t="s">
        <v>133</v>
      </c>
      <c r="F19" t="s">
        <v>222</v>
      </c>
    </row>
    <row r="20" spans="1:7" x14ac:dyDescent="0.3">
      <c r="A20" s="5">
        <v>15</v>
      </c>
      <c r="B20" s="5" t="s">
        <v>16</v>
      </c>
      <c r="C20" s="4">
        <v>40895</v>
      </c>
      <c r="D20" s="5" t="s">
        <v>29</v>
      </c>
      <c r="E20" s="9" t="s">
        <v>169</v>
      </c>
      <c r="F20" s="9"/>
      <c r="G20" t="s">
        <v>134</v>
      </c>
    </row>
    <row r="21" spans="1:7" x14ac:dyDescent="0.3">
      <c r="A21" s="5">
        <v>16</v>
      </c>
      <c r="B21" s="5" t="s">
        <v>16</v>
      </c>
      <c r="C21" s="4">
        <v>40981</v>
      </c>
      <c r="D21" s="5" t="s">
        <v>30</v>
      </c>
      <c r="E21" s="9"/>
      <c r="F21" s="9"/>
      <c r="G21" t="s">
        <v>135</v>
      </c>
    </row>
    <row r="22" spans="1:7" x14ac:dyDescent="0.3">
      <c r="A22" s="5">
        <v>17</v>
      </c>
      <c r="B22" s="5" t="s">
        <v>16</v>
      </c>
      <c r="C22" s="4">
        <v>40981</v>
      </c>
      <c r="D22" s="5" t="s">
        <v>31</v>
      </c>
      <c r="E22" s="9"/>
      <c r="F22" s="9"/>
      <c r="G22" t="s">
        <v>136</v>
      </c>
    </row>
    <row r="23" spans="1:7" x14ac:dyDescent="0.3">
      <c r="A23" s="5">
        <v>18</v>
      </c>
      <c r="B23" s="5" t="s">
        <v>16</v>
      </c>
      <c r="C23" s="4">
        <v>40981</v>
      </c>
      <c r="D23" s="5" t="s">
        <v>32</v>
      </c>
      <c r="E23" s="9"/>
      <c r="F23" s="9"/>
    </row>
    <row r="24" spans="1:7" x14ac:dyDescent="0.3">
      <c r="A24" s="5">
        <v>19</v>
      </c>
      <c r="B24" s="5" t="s">
        <v>16</v>
      </c>
      <c r="C24" s="4">
        <v>41525</v>
      </c>
      <c r="D24" s="5" t="s">
        <v>33</v>
      </c>
      <c r="E24" s="9" t="s">
        <v>192</v>
      </c>
      <c r="F24" s="9"/>
    </row>
    <row r="25" spans="1:7" x14ac:dyDescent="0.3">
      <c r="A25" s="5">
        <v>20</v>
      </c>
      <c r="B25" s="5" t="s">
        <v>16</v>
      </c>
      <c r="C25" s="4">
        <v>28866</v>
      </c>
      <c r="D25" s="5" t="s">
        <v>34</v>
      </c>
      <c r="E25" s="9" t="s">
        <v>25</v>
      </c>
      <c r="F25" s="9"/>
    </row>
    <row r="26" spans="1:7" x14ac:dyDescent="0.3">
      <c r="A26" s="5">
        <v>21</v>
      </c>
      <c r="B26" s="5" t="s">
        <v>16</v>
      </c>
      <c r="C26" s="4">
        <v>32702</v>
      </c>
      <c r="D26" s="5" t="s">
        <v>35</v>
      </c>
      <c r="E26" s="9" t="s">
        <v>191</v>
      </c>
      <c r="F26" s="9"/>
    </row>
    <row r="27" spans="1:7" x14ac:dyDescent="0.3">
      <c r="A27" s="5">
        <v>22</v>
      </c>
      <c r="B27" s="5" t="s">
        <v>16</v>
      </c>
      <c r="C27" s="4">
        <v>41389</v>
      </c>
      <c r="D27" s="5" t="s">
        <v>36</v>
      </c>
      <c r="E27" s="9" t="s">
        <v>129</v>
      </c>
      <c r="F27" s="9"/>
    </row>
    <row r="28" spans="1:7" x14ac:dyDescent="0.3">
      <c r="A28" s="5">
        <v>23</v>
      </c>
      <c r="B28" s="5" t="s">
        <v>16</v>
      </c>
      <c r="C28" s="4">
        <v>41388</v>
      </c>
      <c r="D28" s="5" t="s">
        <v>37</v>
      </c>
      <c r="E28" s="9" t="s">
        <v>124</v>
      </c>
      <c r="F28" s="9"/>
    </row>
    <row r="29" spans="1:7" ht="44.25" x14ac:dyDescent="0.3">
      <c r="A29" s="5">
        <v>24</v>
      </c>
      <c r="B29" s="5" t="s">
        <v>38</v>
      </c>
      <c r="C29" s="4">
        <v>10687</v>
      </c>
      <c r="D29" s="5" t="s">
        <v>39</v>
      </c>
      <c r="E29" s="9" t="s">
        <v>158</v>
      </c>
      <c r="F29" s="25" t="s">
        <v>159</v>
      </c>
    </row>
    <row r="30" spans="1:7" x14ac:dyDescent="0.3">
      <c r="A30" s="5">
        <v>25</v>
      </c>
      <c r="B30" s="5" t="s">
        <v>38</v>
      </c>
      <c r="C30" s="4">
        <v>13778</v>
      </c>
      <c r="D30" s="5" t="s">
        <v>40</v>
      </c>
      <c r="E30" s="9"/>
      <c r="F30" s="9"/>
    </row>
    <row r="31" spans="1:7" ht="87" x14ac:dyDescent="0.3">
      <c r="A31" s="5">
        <v>26</v>
      </c>
      <c r="B31" s="5" t="s">
        <v>38</v>
      </c>
      <c r="C31" s="4">
        <v>13778</v>
      </c>
      <c r="D31" s="5" t="s">
        <v>41</v>
      </c>
      <c r="E31" s="9" t="s">
        <v>198</v>
      </c>
      <c r="F31" s="25" t="s">
        <v>199</v>
      </c>
    </row>
    <row r="32" spans="1:7" x14ac:dyDescent="0.3">
      <c r="A32" s="5">
        <v>27</v>
      </c>
      <c r="B32" s="5" t="s">
        <v>38</v>
      </c>
      <c r="C32" s="4">
        <v>14683</v>
      </c>
      <c r="D32" s="5" t="s">
        <v>42</v>
      </c>
      <c r="E32" s="9" t="s">
        <v>160</v>
      </c>
      <c r="F32" s="9" t="s">
        <v>209</v>
      </c>
    </row>
    <row r="33" spans="1:6" x14ac:dyDescent="0.3">
      <c r="A33" s="5">
        <v>28</v>
      </c>
      <c r="B33" s="5" t="s">
        <v>38</v>
      </c>
      <c r="C33" s="4">
        <v>14683</v>
      </c>
      <c r="D33" s="5" t="s">
        <v>42</v>
      </c>
      <c r="E33" s="9" t="s">
        <v>173</v>
      </c>
      <c r="F33" s="9"/>
    </row>
    <row r="34" spans="1:6" x14ac:dyDescent="0.3">
      <c r="A34" s="5">
        <v>29</v>
      </c>
      <c r="B34" s="5" t="s">
        <v>38</v>
      </c>
      <c r="C34" s="4">
        <v>11789</v>
      </c>
      <c r="D34" s="5" t="s">
        <v>43</v>
      </c>
      <c r="E34" s="9"/>
      <c r="F34" s="9"/>
    </row>
    <row r="35" spans="1:6" x14ac:dyDescent="0.3">
      <c r="A35" s="5">
        <v>30</v>
      </c>
      <c r="B35" s="5" t="s">
        <v>38</v>
      </c>
      <c r="C35" s="4">
        <v>11789</v>
      </c>
      <c r="D35" s="5" t="s">
        <v>44</v>
      </c>
      <c r="E35" s="9" t="s">
        <v>126</v>
      </c>
      <c r="F35" s="9" t="s">
        <v>127</v>
      </c>
    </row>
    <row r="36" spans="1:6" ht="44.25" x14ac:dyDescent="0.3">
      <c r="A36" s="5">
        <v>31</v>
      </c>
      <c r="B36" s="5" t="s">
        <v>38</v>
      </c>
      <c r="C36" s="4">
        <v>11789</v>
      </c>
      <c r="D36" s="5" t="s">
        <v>45</v>
      </c>
      <c r="E36" s="25" t="s">
        <v>166</v>
      </c>
      <c r="F36" s="25" t="s">
        <v>167</v>
      </c>
    </row>
    <row r="37" spans="1:6" x14ac:dyDescent="0.3">
      <c r="A37" s="5">
        <v>32</v>
      </c>
      <c r="B37" s="5" t="s">
        <v>38</v>
      </c>
      <c r="C37" s="4">
        <v>14354</v>
      </c>
      <c r="D37" s="5" t="s">
        <v>46</v>
      </c>
      <c r="E37" s="9"/>
      <c r="F37" s="9"/>
    </row>
    <row r="38" spans="1:6" x14ac:dyDescent="0.3">
      <c r="A38" s="5">
        <v>33</v>
      </c>
      <c r="B38" s="5" t="s">
        <v>38</v>
      </c>
      <c r="C38" s="4">
        <v>14354</v>
      </c>
      <c r="D38" s="5" t="s">
        <v>47</v>
      </c>
      <c r="E38" s="9"/>
      <c r="F38" s="9"/>
    </row>
    <row r="39" spans="1:6" ht="87" x14ac:dyDescent="0.3">
      <c r="A39" s="5">
        <v>34</v>
      </c>
      <c r="B39" s="5" t="s">
        <v>38</v>
      </c>
      <c r="C39" s="4">
        <v>24676</v>
      </c>
      <c r="D39" s="5" t="s">
        <v>48</v>
      </c>
      <c r="E39" s="25" t="s">
        <v>202</v>
      </c>
      <c r="F39" s="25" t="s">
        <v>203</v>
      </c>
    </row>
    <row r="40" spans="1:6" x14ac:dyDescent="0.3">
      <c r="A40" s="5">
        <v>35</v>
      </c>
      <c r="B40" s="5" t="s">
        <v>38</v>
      </c>
      <c r="C40" s="4">
        <v>40887</v>
      </c>
      <c r="D40" s="5" t="s">
        <v>49</v>
      </c>
      <c r="E40" s="9"/>
      <c r="F40" s="9"/>
    </row>
    <row r="41" spans="1:6" x14ac:dyDescent="0.3">
      <c r="A41" s="5">
        <v>36</v>
      </c>
      <c r="B41" s="5" t="s">
        <v>38</v>
      </c>
      <c r="C41" s="4">
        <v>41100</v>
      </c>
      <c r="D41" s="5" t="s">
        <v>50</v>
      </c>
      <c r="E41" s="9"/>
      <c r="F41" s="9"/>
    </row>
    <row r="42" spans="1:6" x14ac:dyDescent="0.3">
      <c r="A42" s="5">
        <v>37</v>
      </c>
      <c r="B42" s="5" t="s">
        <v>38</v>
      </c>
      <c r="C42" s="4">
        <v>41101</v>
      </c>
      <c r="D42" s="5" t="s">
        <v>51</v>
      </c>
      <c r="E42" s="9" t="s">
        <v>160</v>
      </c>
      <c r="F42" s="9"/>
    </row>
    <row r="43" spans="1:6" x14ac:dyDescent="0.3">
      <c r="A43" s="5">
        <v>38</v>
      </c>
      <c r="B43" s="5" t="s">
        <v>38</v>
      </c>
      <c r="C43" s="4">
        <v>11801</v>
      </c>
      <c r="D43" s="5" t="s">
        <v>212</v>
      </c>
      <c r="E43" s="9" t="s">
        <v>207</v>
      </c>
      <c r="F43" s="9" t="s">
        <v>160</v>
      </c>
    </row>
    <row r="44" spans="1:6" x14ac:dyDescent="0.3">
      <c r="A44" s="5">
        <v>39</v>
      </c>
      <c r="B44" s="5" t="s">
        <v>38</v>
      </c>
      <c r="C44" s="4">
        <v>11801</v>
      </c>
      <c r="D44" s="5" t="s">
        <v>211</v>
      </c>
      <c r="E44" s="9" t="s">
        <v>160</v>
      </c>
      <c r="F44" s="9"/>
    </row>
    <row r="45" spans="1:6" x14ac:dyDescent="0.3">
      <c r="A45" s="5">
        <v>40</v>
      </c>
      <c r="B45" s="5" t="s">
        <v>38</v>
      </c>
      <c r="C45" s="4">
        <v>11801</v>
      </c>
      <c r="D45" s="5" t="s">
        <v>52</v>
      </c>
      <c r="E45" s="9"/>
      <c r="F45" s="9"/>
    </row>
    <row r="46" spans="1:6" ht="30" x14ac:dyDescent="0.3">
      <c r="A46" s="5">
        <v>41</v>
      </c>
      <c r="B46" s="5" t="s">
        <v>38</v>
      </c>
      <c r="C46" s="4">
        <v>41665</v>
      </c>
      <c r="D46" s="5" t="s">
        <v>53</v>
      </c>
      <c r="E46" s="9" t="s">
        <v>160</v>
      </c>
      <c r="F46" s="25" t="s">
        <v>217</v>
      </c>
    </row>
    <row r="47" spans="1:6" x14ac:dyDescent="0.3">
      <c r="A47" s="5">
        <v>42</v>
      </c>
      <c r="B47" s="5" t="s">
        <v>38</v>
      </c>
      <c r="C47" s="4">
        <v>41685</v>
      </c>
      <c r="D47" s="5" t="s">
        <v>54</v>
      </c>
      <c r="E47" s="9"/>
      <c r="F47" s="9"/>
    </row>
    <row r="48" spans="1:6" x14ac:dyDescent="0.3">
      <c r="A48" s="5">
        <v>43</v>
      </c>
      <c r="B48" s="5" t="s">
        <v>55</v>
      </c>
      <c r="C48" s="4">
        <v>10660</v>
      </c>
      <c r="D48" s="5" t="s">
        <v>56</v>
      </c>
      <c r="E48" s="9" t="s">
        <v>160</v>
      </c>
      <c r="F48" s="9"/>
    </row>
    <row r="49" spans="1:6" x14ac:dyDescent="0.3">
      <c r="A49" s="5">
        <v>44</v>
      </c>
      <c r="B49" s="5" t="s">
        <v>55</v>
      </c>
      <c r="C49" s="4">
        <v>10688</v>
      </c>
      <c r="D49" s="5" t="s">
        <v>57</v>
      </c>
      <c r="E49" s="9"/>
      <c r="F49" s="9"/>
    </row>
    <row r="50" spans="1:6" x14ac:dyDescent="0.3">
      <c r="A50" s="5">
        <v>45</v>
      </c>
      <c r="B50" s="5" t="s">
        <v>55</v>
      </c>
      <c r="C50" s="4">
        <v>23775</v>
      </c>
      <c r="D50" s="5" t="s">
        <v>58</v>
      </c>
      <c r="E50" s="9" t="s">
        <v>215</v>
      </c>
      <c r="F50" s="9"/>
    </row>
    <row r="51" spans="1:6" x14ac:dyDescent="0.3">
      <c r="A51" s="5">
        <v>46</v>
      </c>
      <c r="B51" s="5" t="s">
        <v>55</v>
      </c>
      <c r="C51" s="4">
        <v>14588</v>
      </c>
      <c r="D51" s="5" t="s">
        <v>59</v>
      </c>
      <c r="E51" s="9"/>
      <c r="F51" s="9"/>
    </row>
    <row r="52" spans="1:6" x14ac:dyDescent="0.3">
      <c r="A52" s="5">
        <v>47</v>
      </c>
      <c r="B52" s="5" t="s">
        <v>60</v>
      </c>
      <c r="C52" s="4">
        <v>11806</v>
      </c>
      <c r="D52" s="5" t="s">
        <v>61</v>
      </c>
      <c r="E52" s="9"/>
      <c r="F52" s="9"/>
    </row>
    <row r="53" spans="1:6" x14ac:dyDescent="0.3">
      <c r="A53" s="5">
        <v>48</v>
      </c>
      <c r="B53" s="5" t="s">
        <v>60</v>
      </c>
      <c r="C53" s="4">
        <v>11806</v>
      </c>
      <c r="D53" s="5" t="s">
        <v>62</v>
      </c>
      <c r="E53" s="9"/>
      <c r="F53" s="9"/>
    </row>
    <row r="54" spans="1:6" x14ac:dyDescent="0.3">
      <c r="A54" s="5">
        <v>49</v>
      </c>
      <c r="B54" s="5" t="s">
        <v>55</v>
      </c>
      <c r="C54" s="4">
        <v>24681</v>
      </c>
      <c r="D54" s="5" t="s">
        <v>63</v>
      </c>
      <c r="E54" s="9"/>
      <c r="F54" s="9"/>
    </row>
    <row r="55" spans="1:6" x14ac:dyDescent="0.3">
      <c r="A55" s="5">
        <v>50</v>
      </c>
      <c r="B55" s="5" t="s">
        <v>55</v>
      </c>
      <c r="C55" s="4">
        <v>41353</v>
      </c>
      <c r="D55" s="5" t="s">
        <v>64</v>
      </c>
      <c r="E55" s="9" t="s">
        <v>183</v>
      </c>
      <c r="F55" s="9"/>
    </row>
    <row r="56" spans="1:6" x14ac:dyDescent="0.3">
      <c r="A56" s="5">
        <v>51</v>
      </c>
      <c r="B56" s="5" t="s">
        <v>55</v>
      </c>
      <c r="C56" s="4">
        <v>24640</v>
      </c>
      <c r="D56" s="5" t="s">
        <v>65</v>
      </c>
      <c r="E56" s="9"/>
      <c r="F56" s="9"/>
    </row>
    <row r="57" spans="1:6" x14ac:dyDescent="0.3">
      <c r="A57" s="5">
        <v>52</v>
      </c>
      <c r="B57" s="5" t="s">
        <v>66</v>
      </c>
      <c r="C57" s="4">
        <v>10690</v>
      </c>
      <c r="D57" s="5" t="s">
        <v>67</v>
      </c>
      <c r="E57" s="9" t="s">
        <v>160</v>
      </c>
      <c r="F57" s="9"/>
    </row>
    <row r="58" spans="1:6" x14ac:dyDescent="0.3">
      <c r="A58" s="5">
        <v>53</v>
      </c>
      <c r="B58" s="5" t="s">
        <v>66</v>
      </c>
      <c r="C58" s="4">
        <v>10691</v>
      </c>
      <c r="D58" s="5" t="s">
        <v>69</v>
      </c>
      <c r="E58" s="9"/>
      <c r="F58" s="9"/>
    </row>
    <row r="59" spans="1:6" x14ac:dyDescent="0.3">
      <c r="A59" s="5">
        <v>54</v>
      </c>
      <c r="B59" s="5" t="s">
        <v>66</v>
      </c>
      <c r="C59" s="4">
        <v>10691</v>
      </c>
      <c r="D59" s="5" t="s">
        <v>70</v>
      </c>
      <c r="E59" s="9" t="s">
        <v>193</v>
      </c>
      <c r="F59" s="9"/>
    </row>
    <row r="60" spans="1:6" x14ac:dyDescent="0.3">
      <c r="A60" s="5">
        <v>55</v>
      </c>
      <c r="B60" s="5" t="s">
        <v>66</v>
      </c>
      <c r="C60" s="4">
        <v>11484</v>
      </c>
      <c r="D60" s="5" t="s">
        <v>71</v>
      </c>
      <c r="E60" s="9"/>
      <c r="F60" s="9"/>
    </row>
    <row r="61" spans="1:6" x14ac:dyDescent="0.3">
      <c r="A61" s="5">
        <v>56</v>
      </c>
      <c r="B61" s="5" t="s">
        <v>66</v>
      </c>
      <c r="C61" s="4">
        <v>11484</v>
      </c>
      <c r="D61" s="5" t="s">
        <v>72</v>
      </c>
      <c r="E61" s="9" t="s">
        <v>71</v>
      </c>
      <c r="F61" s="9" t="s">
        <v>176</v>
      </c>
    </row>
    <row r="62" spans="1:6" x14ac:dyDescent="0.3">
      <c r="A62" s="5">
        <v>57</v>
      </c>
      <c r="B62" s="5" t="s">
        <v>66</v>
      </c>
      <c r="C62" s="4">
        <v>14948</v>
      </c>
      <c r="D62" s="5" t="s">
        <v>73</v>
      </c>
      <c r="E62" s="9" t="s">
        <v>143</v>
      </c>
      <c r="F62" s="9"/>
    </row>
    <row r="63" spans="1:6" x14ac:dyDescent="0.3">
      <c r="A63" s="5">
        <v>58</v>
      </c>
      <c r="B63" s="5" t="s">
        <v>66</v>
      </c>
      <c r="C63" s="4">
        <v>10791</v>
      </c>
      <c r="D63" s="5" t="s">
        <v>74</v>
      </c>
      <c r="E63" s="9"/>
      <c r="F63" s="9"/>
    </row>
    <row r="64" spans="1:6" x14ac:dyDescent="0.3">
      <c r="A64" s="5">
        <v>59</v>
      </c>
      <c r="B64" s="5" t="s">
        <v>75</v>
      </c>
      <c r="C64" s="4">
        <v>10661</v>
      </c>
      <c r="D64" s="5" t="s">
        <v>76</v>
      </c>
      <c r="E64" s="9"/>
      <c r="F64" s="9"/>
    </row>
    <row r="65" spans="1:6" x14ac:dyDescent="0.3">
      <c r="A65" s="5">
        <v>60</v>
      </c>
      <c r="B65" s="5" t="s">
        <v>75</v>
      </c>
      <c r="C65" s="4">
        <v>10695</v>
      </c>
      <c r="D65" s="5" t="s">
        <v>77</v>
      </c>
      <c r="E65" s="9"/>
      <c r="F65" s="9"/>
    </row>
    <row r="66" spans="1:6" x14ac:dyDescent="0.3">
      <c r="A66" s="5">
        <v>61</v>
      </c>
      <c r="B66" s="5" t="s">
        <v>75</v>
      </c>
      <c r="C66" s="4">
        <v>11485</v>
      </c>
      <c r="D66" s="5" t="s">
        <v>78</v>
      </c>
      <c r="E66" s="9" t="s">
        <v>148</v>
      </c>
      <c r="F66" s="9" t="s">
        <v>149</v>
      </c>
    </row>
    <row r="67" spans="1:6" x14ac:dyDescent="0.3">
      <c r="A67" s="5">
        <v>62</v>
      </c>
      <c r="B67" s="5" t="s">
        <v>75</v>
      </c>
      <c r="C67" s="4">
        <v>11835</v>
      </c>
      <c r="D67" s="5" t="s">
        <v>79</v>
      </c>
      <c r="E67" s="9" t="s">
        <v>76</v>
      </c>
      <c r="F67" s="9"/>
    </row>
    <row r="68" spans="1:6" x14ac:dyDescent="0.3">
      <c r="A68" s="5">
        <v>63</v>
      </c>
      <c r="B68" s="5" t="s">
        <v>75</v>
      </c>
      <c r="C68" s="4">
        <v>41536</v>
      </c>
      <c r="D68" s="5" t="s">
        <v>80</v>
      </c>
      <c r="E68" s="9" t="s">
        <v>144</v>
      </c>
      <c r="F68" s="9"/>
    </row>
    <row r="69" spans="1:6" ht="30" x14ac:dyDescent="0.3">
      <c r="A69" s="5">
        <v>64</v>
      </c>
      <c r="B69" s="5" t="s">
        <v>75</v>
      </c>
      <c r="C69" s="4">
        <v>41733</v>
      </c>
      <c r="D69" s="5" t="s">
        <v>81</v>
      </c>
      <c r="E69" s="9" t="s">
        <v>76</v>
      </c>
      <c r="F69" s="25" t="s">
        <v>178</v>
      </c>
    </row>
    <row r="70" spans="1:6" x14ac:dyDescent="0.3">
      <c r="A70" s="5">
        <v>65</v>
      </c>
      <c r="B70" s="5" t="s">
        <v>82</v>
      </c>
      <c r="C70" s="4">
        <v>10692</v>
      </c>
      <c r="D70" s="5" t="s">
        <v>83</v>
      </c>
      <c r="E70" s="9" t="s">
        <v>218</v>
      </c>
      <c r="F70" s="9"/>
    </row>
    <row r="71" spans="1:6" x14ac:dyDescent="0.3">
      <c r="A71" s="5">
        <v>66</v>
      </c>
      <c r="B71" s="5" t="s">
        <v>82</v>
      </c>
      <c r="C71" s="4">
        <v>10693</v>
      </c>
      <c r="D71" s="5" t="s">
        <v>84</v>
      </c>
      <c r="E71" s="9" t="s">
        <v>186</v>
      </c>
      <c r="F71" s="9"/>
    </row>
    <row r="72" spans="1:6" x14ac:dyDescent="0.3">
      <c r="A72" s="5">
        <v>67</v>
      </c>
      <c r="B72" s="5" t="s">
        <v>82</v>
      </c>
      <c r="C72" s="4">
        <v>10693</v>
      </c>
      <c r="D72" s="5" t="s">
        <v>85</v>
      </c>
      <c r="E72" s="9"/>
      <c r="F72" s="9"/>
    </row>
    <row r="73" spans="1:6" x14ac:dyDescent="0.3">
      <c r="A73" s="5">
        <v>68</v>
      </c>
      <c r="B73" s="5" t="s">
        <v>82</v>
      </c>
      <c r="C73" s="4">
        <v>11823</v>
      </c>
      <c r="D73" s="5" t="s">
        <v>86</v>
      </c>
      <c r="E73" s="9" t="s">
        <v>180</v>
      </c>
      <c r="F73" s="9" t="s">
        <v>181</v>
      </c>
    </row>
    <row r="74" spans="1:6" x14ac:dyDescent="0.3">
      <c r="A74" s="5">
        <v>69</v>
      </c>
      <c r="B74" s="5" t="s">
        <v>87</v>
      </c>
      <c r="C74" s="4">
        <v>10689</v>
      </c>
      <c r="D74" s="5" t="s">
        <v>88</v>
      </c>
      <c r="E74" s="9" t="s">
        <v>195</v>
      </c>
      <c r="F74" s="9" t="s">
        <v>196</v>
      </c>
    </row>
    <row r="75" spans="1:6" x14ac:dyDescent="0.3">
      <c r="A75" s="5">
        <v>70</v>
      </c>
      <c r="B75" s="5" t="s">
        <v>87</v>
      </c>
      <c r="C75" s="4">
        <v>21598</v>
      </c>
      <c r="D75" s="5" t="s">
        <v>89</v>
      </c>
      <c r="E75" s="9" t="s">
        <v>160</v>
      </c>
      <c r="F75" s="9"/>
    </row>
    <row r="76" spans="1:6" x14ac:dyDescent="0.3">
      <c r="A76" s="5">
        <v>71</v>
      </c>
      <c r="B76" s="5" t="s">
        <v>87</v>
      </c>
      <c r="C76" s="4">
        <v>40493</v>
      </c>
      <c r="D76" s="5" t="s">
        <v>90</v>
      </c>
      <c r="E76" s="9"/>
      <c r="F76" s="9"/>
    </row>
    <row r="77" spans="1:6" x14ac:dyDescent="0.3">
      <c r="A77" s="5">
        <v>72</v>
      </c>
      <c r="B77" s="5" t="s">
        <v>87</v>
      </c>
      <c r="C77" s="4">
        <v>40496</v>
      </c>
      <c r="D77" s="5" t="s">
        <v>91</v>
      </c>
      <c r="E77" s="9"/>
      <c r="F77" s="9"/>
    </row>
    <row r="78" spans="1:6" x14ac:dyDescent="0.3">
      <c r="A78" s="5">
        <v>73</v>
      </c>
      <c r="B78" s="5" t="s">
        <v>87</v>
      </c>
      <c r="C78" s="4">
        <v>10785</v>
      </c>
      <c r="D78" s="5" t="s">
        <v>92</v>
      </c>
      <c r="E78" s="9" t="s">
        <v>220</v>
      </c>
      <c r="F78" s="9"/>
    </row>
    <row r="79" spans="1:6" x14ac:dyDescent="0.3">
      <c r="A79" s="5">
        <v>74</v>
      </c>
      <c r="B79" s="5" t="s">
        <v>16</v>
      </c>
      <c r="C79" s="4">
        <v>41874</v>
      </c>
      <c r="D79" s="5" t="s">
        <v>93</v>
      </c>
      <c r="E79" s="9"/>
      <c r="F79" s="9"/>
    </row>
    <row r="80" spans="1:6" x14ac:dyDescent="0.3">
      <c r="A80" s="5">
        <v>75</v>
      </c>
      <c r="B80" s="5" t="s">
        <v>38</v>
      </c>
      <c r="C80" s="4">
        <v>41831</v>
      </c>
      <c r="D80" s="5" t="s">
        <v>94</v>
      </c>
      <c r="E80" s="9" t="s">
        <v>162</v>
      </c>
      <c r="F80" s="9"/>
    </row>
    <row r="81" spans="1:6" x14ac:dyDescent="0.3">
      <c r="A81" s="5">
        <v>76</v>
      </c>
      <c r="B81" s="5" t="s">
        <v>38</v>
      </c>
      <c r="C81" s="4">
        <v>41914</v>
      </c>
      <c r="D81" s="5" t="s">
        <v>95</v>
      </c>
      <c r="E81" s="9"/>
      <c r="F81" s="9"/>
    </row>
    <row r="82" spans="1:6" x14ac:dyDescent="0.3">
      <c r="A82" s="5">
        <v>77</v>
      </c>
      <c r="B82" s="5" t="s">
        <v>38</v>
      </c>
      <c r="C82" s="4">
        <v>42156</v>
      </c>
      <c r="D82" s="5" t="s">
        <v>96</v>
      </c>
      <c r="E82" s="9" t="s">
        <v>152</v>
      </c>
      <c r="F82" s="9"/>
    </row>
    <row r="83" spans="1:6" x14ac:dyDescent="0.3">
      <c r="A83" s="5">
        <v>78</v>
      </c>
      <c r="B83" s="5" t="s">
        <v>38</v>
      </c>
      <c r="C83" s="4">
        <v>11802</v>
      </c>
      <c r="D83" s="5" t="s">
        <v>97</v>
      </c>
      <c r="E83" s="9" t="s">
        <v>152</v>
      </c>
      <c r="F83" s="9"/>
    </row>
    <row r="84" spans="1:6" x14ac:dyDescent="0.3">
      <c r="A84" s="5">
        <v>79</v>
      </c>
      <c r="B84" s="5" t="s">
        <v>38</v>
      </c>
      <c r="C84" s="4">
        <v>10762</v>
      </c>
      <c r="D84" s="5" t="s">
        <v>98</v>
      </c>
      <c r="E84" s="9"/>
      <c r="F84" s="9"/>
    </row>
    <row r="85" spans="1:6" x14ac:dyDescent="0.3">
      <c r="A85" s="5"/>
      <c r="B85" s="5"/>
      <c r="C85" s="4"/>
      <c r="D85" s="5"/>
      <c r="E85" s="9"/>
      <c r="F85" s="9"/>
    </row>
    <row r="86" spans="1:6" x14ac:dyDescent="0.3">
      <c r="A86" s="5"/>
      <c r="B86" s="5"/>
      <c r="C86" s="4"/>
      <c r="D86" s="5"/>
      <c r="E86" s="9"/>
      <c r="F86" s="9"/>
    </row>
    <row r="87" spans="1:6" x14ac:dyDescent="0.3">
      <c r="A87" s="5"/>
      <c r="B87" s="5"/>
      <c r="C87" s="4"/>
      <c r="D87" s="5"/>
      <c r="E87" s="9"/>
      <c r="F87" s="9"/>
    </row>
    <row r="88" spans="1:6" x14ac:dyDescent="0.3">
      <c r="A88" s="5"/>
      <c r="B88" s="5"/>
      <c r="C88" s="5"/>
      <c r="D88" s="5"/>
      <c r="E88" s="9"/>
      <c r="F88" s="9"/>
    </row>
  </sheetData>
  <autoFilter ref="A5:G84"/>
  <mergeCells count="5">
    <mergeCell ref="E4:E5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A6" sqref="A6"/>
    </sheetView>
  </sheetViews>
  <sheetFormatPr defaultRowHeight="14.25" x14ac:dyDescent="0.2"/>
  <sheetData>
    <row r="3" spans="1:3" x14ac:dyDescent="0.2">
      <c r="A3" s="29"/>
      <c r="B3" s="30"/>
      <c r="C3" s="31"/>
    </row>
    <row r="4" spans="1:3" x14ac:dyDescent="0.2">
      <c r="A4" s="32"/>
      <c r="B4" s="33"/>
      <c r="C4" s="34"/>
    </row>
    <row r="5" spans="1:3" x14ac:dyDescent="0.2">
      <c r="A5" s="32"/>
      <c r="B5" s="33"/>
      <c r="C5" s="34"/>
    </row>
    <row r="6" spans="1:3" x14ac:dyDescent="0.2">
      <c r="A6" s="32"/>
      <c r="B6" s="33"/>
      <c r="C6" s="34"/>
    </row>
    <row r="7" spans="1:3" x14ac:dyDescent="0.2">
      <c r="A7" s="32"/>
      <c r="B7" s="33"/>
      <c r="C7" s="34"/>
    </row>
    <row r="8" spans="1:3" x14ac:dyDescent="0.2">
      <c r="A8" s="32"/>
      <c r="B8" s="33"/>
      <c r="C8" s="34"/>
    </row>
    <row r="9" spans="1:3" x14ac:dyDescent="0.2">
      <c r="A9" s="32"/>
      <c r="B9" s="33"/>
      <c r="C9" s="34"/>
    </row>
    <row r="10" spans="1:3" x14ac:dyDescent="0.2">
      <c r="A10" s="32"/>
      <c r="B10" s="33"/>
      <c r="C10" s="34"/>
    </row>
    <row r="11" spans="1:3" x14ac:dyDescent="0.2">
      <c r="A11" s="32"/>
      <c r="B11" s="33"/>
      <c r="C11" s="34"/>
    </row>
    <row r="12" spans="1:3" x14ac:dyDescent="0.2">
      <c r="A12" s="32"/>
      <c r="B12" s="33"/>
      <c r="C12" s="34"/>
    </row>
    <row r="13" spans="1:3" x14ac:dyDescent="0.2">
      <c r="A13" s="32"/>
      <c r="B13" s="33"/>
      <c r="C13" s="34"/>
    </row>
    <row r="14" spans="1:3" x14ac:dyDescent="0.2">
      <c r="A14" s="32"/>
      <c r="B14" s="33"/>
      <c r="C14" s="34"/>
    </row>
    <row r="15" spans="1:3" x14ac:dyDescent="0.2">
      <c r="A15" s="32"/>
      <c r="B15" s="33"/>
      <c r="C15" s="34"/>
    </row>
    <row r="16" spans="1:3" x14ac:dyDescent="0.2">
      <c r="A16" s="32"/>
      <c r="B16" s="33"/>
      <c r="C16" s="34"/>
    </row>
    <row r="17" spans="1:3" x14ac:dyDescent="0.2">
      <c r="A17" s="32"/>
      <c r="B17" s="33"/>
      <c r="C17" s="34"/>
    </row>
    <row r="18" spans="1:3" x14ac:dyDescent="0.2">
      <c r="A18" s="32"/>
      <c r="B18" s="33"/>
      <c r="C18" s="34"/>
    </row>
    <row r="19" spans="1:3" x14ac:dyDescent="0.2">
      <c r="A19" s="32"/>
      <c r="B19" s="33"/>
      <c r="C19" s="34"/>
    </row>
    <row r="20" spans="1:3" x14ac:dyDescent="0.2">
      <c r="A20" s="35"/>
      <c r="B20" s="36"/>
      <c r="C20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pane ySplit="2160" topLeftCell="A48" activePane="bottomLeft"/>
      <selection activeCell="G4" sqref="G4:G5"/>
      <selection pane="bottomLeft" activeCell="G56" sqref="G56"/>
    </sheetView>
  </sheetViews>
  <sheetFormatPr defaultRowHeight="18.75" x14ac:dyDescent="0.3"/>
  <cols>
    <col min="1" max="1" width="4.625" style="2" customWidth="1"/>
    <col min="2" max="2" width="14" style="2" customWidth="1"/>
    <col min="3" max="3" width="7.125" style="2" customWidth="1"/>
    <col min="4" max="4" width="25.75" style="2" customWidth="1"/>
    <col min="5" max="5" width="10.25" style="2" customWidth="1"/>
    <col min="6" max="6" width="8.5" style="2" customWidth="1"/>
    <col min="7" max="7" width="8.875" style="2" customWidth="1"/>
    <col min="8" max="15" width="6.125" customWidth="1"/>
    <col min="16" max="16" width="25.25" customWidth="1"/>
    <col min="17" max="17" width="21.75" customWidth="1"/>
  </cols>
  <sheetData>
    <row r="1" spans="1:17" x14ac:dyDescent="0.3">
      <c r="A1" s="1" t="s">
        <v>110</v>
      </c>
    </row>
    <row r="2" spans="1:17" x14ac:dyDescent="0.3">
      <c r="A2" s="1" t="s">
        <v>0</v>
      </c>
    </row>
    <row r="3" spans="1:17" x14ac:dyDescent="0.3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99</v>
      </c>
      <c r="G3" s="3" t="s">
        <v>100</v>
      </c>
      <c r="H3" s="3" t="s">
        <v>111</v>
      </c>
      <c r="I3" s="3" t="s">
        <v>112</v>
      </c>
      <c r="J3" s="3" t="s">
        <v>113</v>
      </c>
      <c r="K3" s="3" t="s">
        <v>114</v>
      </c>
      <c r="L3" s="3" t="s">
        <v>115</v>
      </c>
      <c r="M3" s="3" t="s">
        <v>116</v>
      </c>
      <c r="N3" s="3" t="s">
        <v>117</v>
      </c>
      <c r="O3" s="3" t="s">
        <v>118</v>
      </c>
      <c r="P3" s="3" t="s">
        <v>119</v>
      </c>
      <c r="Q3" s="3" t="s">
        <v>121</v>
      </c>
    </row>
    <row r="4" spans="1:17" x14ac:dyDescent="0.3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101</v>
      </c>
      <c r="G4" s="42" t="s">
        <v>102</v>
      </c>
      <c r="H4" s="44" t="s">
        <v>107</v>
      </c>
      <c r="I4" s="44"/>
      <c r="J4" s="44"/>
      <c r="K4" s="44"/>
      <c r="L4" s="44" t="s">
        <v>122</v>
      </c>
      <c r="M4" s="44"/>
      <c r="N4" s="44"/>
      <c r="O4" s="44"/>
      <c r="P4" s="40" t="s">
        <v>120</v>
      </c>
      <c r="Q4" s="16" t="s">
        <v>108</v>
      </c>
    </row>
    <row r="5" spans="1:17" x14ac:dyDescent="0.3">
      <c r="A5" s="43"/>
      <c r="B5" s="43"/>
      <c r="C5" s="43"/>
      <c r="D5" s="43"/>
      <c r="E5" s="43"/>
      <c r="F5" s="43"/>
      <c r="G5" s="43"/>
      <c r="H5" s="12" t="s">
        <v>103</v>
      </c>
      <c r="I5" s="13" t="s">
        <v>104</v>
      </c>
      <c r="J5" s="14" t="s">
        <v>105</v>
      </c>
      <c r="K5" s="14" t="s">
        <v>106</v>
      </c>
      <c r="L5" s="12" t="s">
        <v>103</v>
      </c>
      <c r="M5" s="13" t="s">
        <v>104</v>
      </c>
      <c r="N5" s="14" t="s">
        <v>105</v>
      </c>
      <c r="O5" s="14" t="s">
        <v>106</v>
      </c>
      <c r="P5" s="41"/>
      <c r="Q5" s="15" t="s">
        <v>109</v>
      </c>
    </row>
    <row r="6" spans="1:17" x14ac:dyDescent="0.3">
      <c r="A6" s="5">
        <v>1</v>
      </c>
      <c r="B6" s="5" t="s">
        <v>10</v>
      </c>
      <c r="C6" s="4">
        <v>10698</v>
      </c>
      <c r="D6" s="5" t="s">
        <v>11</v>
      </c>
      <c r="E6" s="5" t="s">
        <v>12</v>
      </c>
      <c r="F6" s="5">
        <v>20</v>
      </c>
      <c r="G6" s="5">
        <f>H6+I6+J6+K6</f>
        <v>120</v>
      </c>
      <c r="H6" s="9">
        <v>16</v>
      </c>
      <c r="I6" s="9">
        <v>21</v>
      </c>
      <c r="J6" s="9">
        <v>73</v>
      </c>
      <c r="K6" s="10">
        <v>10</v>
      </c>
      <c r="L6" s="9" t="s">
        <v>254</v>
      </c>
      <c r="M6" s="9">
        <v>0</v>
      </c>
      <c r="N6" s="9">
        <v>0</v>
      </c>
      <c r="O6" s="9">
        <v>0</v>
      </c>
      <c r="P6" s="9" t="s">
        <v>255</v>
      </c>
      <c r="Q6" s="9" t="s">
        <v>256</v>
      </c>
    </row>
    <row r="7" spans="1:17" x14ac:dyDescent="0.3">
      <c r="A7" s="5">
        <v>2</v>
      </c>
      <c r="B7" s="5" t="s">
        <v>10</v>
      </c>
      <c r="C7" s="4">
        <v>14904</v>
      </c>
      <c r="D7" s="5" t="s">
        <v>13</v>
      </c>
      <c r="E7" s="5" t="s">
        <v>14</v>
      </c>
      <c r="F7" s="5">
        <v>13</v>
      </c>
      <c r="G7" s="5">
        <f t="shared" ref="G7:G70" si="0">H7+I7+J7+K7</f>
        <v>10</v>
      </c>
      <c r="H7" s="9">
        <v>0</v>
      </c>
      <c r="I7" s="9">
        <v>4</v>
      </c>
      <c r="J7" s="9">
        <v>6</v>
      </c>
      <c r="K7" s="10">
        <v>0</v>
      </c>
      <c r="L7" s="9"/>
      <c r="M7" s="9">
        <v>2</v>
      </c>
      <c r="N7" s="9"/>
      <c r="O7" s="9"/>
      <c r="P7" s="9"/>
      <c r="Q7" s="9" t="s">
        <v>150</v>
      </c>
    </row>
    <row r="8" spans="1:17" x14ac:dyDescent="0.3">
      <c r="A8" s="5">
        <v>3</v>
      </c>
      <c r="B8" s="5" t="s">
        <v>10</v>
      </c>
      <c r="C8" s="4">
        <v>11491</v>
      </c>
      <c r="D8" s="5" t="s">
        <v>15</v>
      </c>
      <c r="E8" s="5" t="s">
        <v>14</v>
      </c>
      <c r="F8" s="5">
        <v>24</v>
      </c>
      <c r="G8" s="5">
        <f t="shared" si="0"/>
        <v>108</v>
      </c>
      <c r="H8" s="9">
        <v>1</v>
      </c>
      <c r="I8" s="9">
        <v>29</v>
      </c>
      <c r="J8" s="9">
        <v>65</v>
      </c>
      <c r="K8" s="10">
        <v>13</v>
      </c>
      <c r="L8" s="9">
        <v>0</v>
      </c>
      <c r="M8" s="9">
        <v>3</v>
      </c>
      <c r="N8" s="9">
        <v>3</v>
      </c>
      <c r="O8" s="9">
        <v>3</v>
      </c>
      <c r="P8" s="9" t="s">
        <v>249</v>
      </c>
      <c r="Q8" s="9"/>
    </row>
    <row r="9" spans="1:17" x14ac:dyDescent="0.3">
      <c r="A9" s="5">
        <v>4</v>
      </c>
      <c r="B9" s="5" t="s">
        <v>16</v>
      </c>
      <c r="C9" s="4">
        <v>11783</v>
      </c>
      <c r="D9" s="5" t="s">
        <v>17</v>
      </c>
      <c r="E9" s="5" t="s">
        <v>18</v>
      </c>
      <c r="F9" s="5">
        <v>6</v>
      </c>
      <c r="G9" s="5">
        <f t="shared" si="0"/>
        <v>43</v>
      </c>
      <c r="H9" s="9">
        <v>4</v>
      </c>
      <c r="I9" s="9">
        <v>8</v>
      </c>
      <c r="J9" s="9">
        <v>25</v>
      </c>
      <c r="K9" s="10">
        <v>6</v>
      </c>
      <c r="L9" s="9"/>
      <c r="M9" s="9"/>
      <c r="N9" s="9">
        <v>3</v>
      </c>
      <c r="O9" s="9"/>
      <c r="P9" s="9" t="s">
        <v>160</v>
      </c>
      <c r="Q9" s="9"/>
    </row>
    <row r="10" spans="1:17" x14ac:dyDescent="0.3">
      <c r="A10" s="5">
        <v>5</v>
      </c>
      <c r="B10" s="5" t="s">
        <v>16</v>
      </c>
      <c r="C10" s="4">
        <v>22179</v>
      </c>
      <c r="D10" s="5" t="s">
        <v>19</v>
      </c>
      <c r="E10" s="5" t="s">
        <v>18</v>
      </c>
      <c r="F10" s="5">
        <v>22</v>
      </c>
      <c r="G10" s="5">
        <f t="shared" si="0"/>
        <v>222</v>
      </c>
      <c r="H10" s="9">
        <v>13</v>
      </c>
      <c r="I10" s="9">
        <v>45</v>
      </c>
      <c r="J10" s="9">
        <v>142</v>
      </c>
      <c r="K10" s="10">
        <v>22</v>
      </c>
      <c r="L10" s="9" t="s">
        <v>137</v>
      </c>
      <c r="M10" s="9" t="s">
        <v>138</v>
      </c>
      <c r="N10" s="9" t="s">
        <v>139</v>
      </c>
      <c r="O10" s="9" t="s">
        <v>139</v>
      </c>
      <c r="P10" s="9" t="s">
        <v>140</v>
      </c>
      <c r="Q10" s="9" t="s">
        <v>141</v>
      </c>
    </row>
    <row r="11" spans="1:17" x14ac:dyDescent="0.3">
      <c r="A11" s="5">
        <v>6</v>
      </c>
      <c r="B11" s="5" t="s">
        <v>16</v>
      </c>
      <c r="C11" s="4">
        <v>24191</v>
      </c>
      <c r="D11" s="5" t="s">
        <v>20</v>
      </c>
      <c r="E11" s="5" t="s">
        <v>18</v>
      </c>
      <c r="F11" s="5">
        <v>26</v>
      </c>
      <c r="G11" s="5">
        <f t="shared" si="0"/>
        <v>268</v>
      </c>
      <c r="H11" s="9">
        <v>31</v>
      </c>
      <c r="I11" s="9">
        <v>98</v>
      </c>
      <c r="J11" s="9">
        <v>130</v>
      </c>
      <c r="K11" s="10">
        <v>9</v>
      </c>
      <c r="L11" s="9"/>
      <c r="M11" s="9"/>
      <c r="N11" s="9">
        <v>31</v>
      </c>
      <c r="O11" s="9"/>
      <c r="P11" s="9" t="s">
        <v>191</v>
      </c>
      <c r="Q11" s="9"/>
    </row>
    <row r="12" spans="1:17" ht="21" x14ac:dyDescent="0.45">
      <c r="A12" s="5">
        <v>7</v>
      </c>
      <c r="B12" s="5" t="s">
        <v>16</v>
      </c>
      <c r="C12" s="6">
        <v>22127</v>
      </c>
      <c r="D12" s="5" t="s">
        <v>21</v>
      </c>
      <c r="E12" s="5" t="s">
        <v>18</v>
      </c>
      <c r="F12" s="5">
        <v>16</v>
      </c>
      <c r="G12" s="5">
        <f t="shared" si="0"/>
        <v>95</v>
      </c>
      <c r="H12" s="9">
        <v>12</v>
      </c>
      <c r="I12" s="9">
        <v>29</v>
      </c>
      <c r="J12" s="9">
        <v>52</v>
      </c>
      <c r="K12" s="10">
        <v>2</v>
      </c>
      <c r="L12" s="9"/>
      <c r="M12" s="9">
        <v>1</v>
      </c>
      <c r="N12" s="9" t="s">
        <v>228</v>
      </c>
      <c r="O12" s="9"/>
      <c r="P12" s="9" t="s">
        <v>229</v>
      </c>
      <c r="Q12" s="9"/>
    </row>
    <row r="13" spans="1:17" x14ac:dyDescent="0.3">
      <c r="A13" s="5">
        <v>8</v>
      </c>
      <c r="B13" s="5" t="s">
        <v>16</v>
      </c>
      <c r="C13" s="4">
        <v>22127</v>
      </c>
      <c r="D13" s="5" t="s">
        <v>22</v>
      </c>
      <c r="E13" s="5" t="s">
        <v>18</v>
      </c>
      <c r="F13" s="5">
        <v>30</v>
      </c>
      <c r="G13" s="5">
        <f t="shared" si="0"/>
        <v>202</v>
      </c>
      <c r="H13" s="9">
        <v>28</v>
      </c>
      <c r="I13" s="9">
        <v>43</v>
      </c>
      <c r="J13" s="9">
        <v>117</v>
      </c>
      <c r="K13" s="10">
        <v>14</v>
      </c>
      <c r="L13" s="9" t="s">
        <v>223</v>
      </c>
      <c r="M13" s="9"/>
      <c r="N13" s="9" t="s">
        <v>223</v>
      </c>
      <c r="O13" s="9"/>
      <c r="P13" s="9" t="s">
        <v>224</v>
      </c>
      <c r="Q13" s="9"/>
    </row>
    <row r="14" spans="1:17" x14ac:dyDescent="0.3">
      <c r="A14" s="5">
        <v>9</v>
      </c>
      <c r="B14" s="7" t="s">
        <v>16</v>
      </c>
      <c r="C14" s="8">
        <v>10686</v>
      </c>
      <c r="D14" s="7" t="s">
        <v>23</v>
      </c>
      <c r="E14" s="7" t="s">
        <v>12</v>
      </c>
      <c r="F14" s="7">
        <v>22</v>
      </c>
      <c r="G14" s="5">
        <f t="shared" si="0"/>
        <v>7</v>
      </c>
      <c r="H14" s="9">
        <v>0</v>
      </c>
      <c r="I14" s="9">
        <v>2</v>
      </c>
      <c r="J14" s="9">
        <v>5</v>
      </c>
      <c r="K14" s="10">
        <v>0</v>
      </c>
      <c r="L14" s="9">
        <v>0</v>
      </c>
      <c r="M14" s="9">
        <v>0</v>
      </c>
      <c r="N14" s="27" t="s">
        <v>261</v>
      </c>
      <c r="O14" s="9">
        <v>0</v>
      </c>
      <c r="P14" s="9" t="s">
        <v>191</v>
      </c>
      <c r="Q14" s="9" t="s">
        <v>262</v>
      </c>
    </row>
    <row r="15" spans="1:17" x14ac:dyDescent="0.3">
      <c r="A15" s="5">
        <v>10</v>
      </c>
      <c r="B15" s="5" t="s">
        <v>16</v>
      </c>
      <c r="C15" s="4">
        <v>12257</v>
      </c>
      <c r="D15" s="5" t="s">
        <v>24</v>
      </c>
      <c r="E15" s="5" t="s">
        <v>12</v>
      </c>
      <c r="F15" s="5">
        <v>4</v>
      </c>
      <c r="G15" s="5">
        <f t="shared" si="0"/>
        <v>0</v>
      </c>
      <c r="H15" s="9"/>
      <c r="I15" s="9"/>
      <c r="J15" s="9"/>
      <c r="K15" s="10"/>
      <c r="L15" s="9"/>
      <c r="M15" s="9"/>
      <c r="N15" s="9"/>
      <c r="O15" s="9"/>
      <c r="P15" s="9"/>
      <c r="Q15" s="9"/>
    </row>
    <row r="16" spans="1:17" x14ac:dyDescent="0.3">
      <c r="A16" s="5">
        <v>11</v>
      </c>
      <c r="B16" s="5" t="s">
        <v>16</v>
      </c>
      <c r="C16" s="4">
        <v>13815</v>
      </c>
      <c r="D16" s="5" t="s">
        <v>25</v>
      </c>
      <c r="E16" s="5" t="s">
        <v>14</v>
      </c>
      <c r="F16" s="5">
        <v>11</v>
      </c>
      <c r="G16" s="5">
        <f t="shared" si="0"/>
        <v>33</v>
      </c>
      <c r="H16" s="9">
        <v>7</v>
      </c>
      <c r="I16" s="9">
        <v>9</v>
      </c>
      <c r="J16" s="9">
        <v>16</v>
      </c>
      <c r="K16" s="10">
        <v>1</v>
      </c>
      <c r="L16" s="9" t="s">
        <v>238</v>
      </c>
      <c r="M16" s="9" t="s">
        <v>239</v>
      </c>
      <c r="N16" s="9" t="s">
        <v>239</v>
      </c>
      <c r="O16" s="9" t="s">
        <v>239</v>
      </c>
      <c r="P16" s="9" t="s">
        <v>25</v>
      </c>
      <c r="Q16" s="9"/>
    </row>
    <row r="17" spans="1:18" x14ac:dyDescent="0.3">
      <c r="A17" s="5">
        <v>12</v>
      </c>
      <c r="B17" s="5" t="s">
        <v>16</v>
      </c>
      <c r="C17" s="4">
        <v>11786</v>
      </c>
      <c r="D17" s="5" t="s">
        <v>26</v>
      </c>
      <c r="E17" s="5" t="s">
        <v>18</v>
      </c>
      <c r="F17" s="5">
        <v>6</v>
      </c>
      <c r="G17" s="5">
        <f t="shared" si="0"/>
        <v>59</v>
      </c>
      <c r="H17" s="9">
        <v>5</v>
      </c>
      <c r="I17" s="9">
        <v>21</v>
      </c>
      <c r="J17" s="9">
        <v>31</v>
      </c>
      <c r="K17" s="10">
        <v>2</v>
      </c>
      <c r="L17" s="9">
        <v>0</v>
      </c>
      <c r="M17" s="9">
        <v>0</v>
      </c>
      <c r="N17" s="9" t="s">
        <v>225</v>
      </c>
      <c r="O17" s="9">
        <v>0</v>
      </c>
      <c r="P17" s="9"/>
      <c r="Q17" s="9"/>
    </row>
    <row r="18" spans="1:18" x14ac:dyDescent="0.3">
      <c r="A18" s="5">
        <v>13</v>
      </c>
      <c r="B18" s="5" t="s">
        <v>16</v>
      </c>
      <c r="C18" s="4">
        <v>10756</v>
      </c>
      <c r="D18" s="5" t="s">
        <v>27</v>
      </c>
      <c r="E18" s="5" t="s">
        <v>12</v>
      </c>
      <c r="F18" s="5">
        <v>8</v>
      </c>
      <c r="G18" s="5">
        <f t="shared" si="0"/>
        <v>47</v>
      </c>
      <c r="H18" s="9">
        <v>8</v>
      </c>
      <c r="I18" s="9">
        <v>7</v>
      </c>
      <c r="J18" s="9">
        <v>30</v>
      </c>
      <c r="K18" s="10">
        <v>2</v>
      </c>
      <c r="L18" s="9"/>
      <c r="M18" s="9"/>
      <c r="N18" s="9" t="s">
        <v>153</v>
      </c>
      <c r="O18" s="9"/>
      <c r="P18" s="9" t="s">
        <v>154</v>
      </c>
      <c r="Q18" s="9"/>
    </row>
    <row r="19" spans="1:18" x14ac:dyDescent="0.3">
      <c r="A19" s="5">
        <v>14</v>
      </c>
      <c r="B19" s="5" t="s">
        <v>16</v>
      </c>
      <c r="C19" s="4">
        <v>40863</v>
      </c>
      <c r="D19" s="5" t="s">
        <v>28</v>
      </c>
      <c r="E19" s="5" t="s">
        <v>18</v>
      </c>
      <c r="F19" s="5">
        <v>20</v>
      </c>
      <c r="G19" s="5">
        <f t="shared" si="0"/>
        <v>102</v>
      </c>
      <c r="H19" s="17">
        <v>30</v>
      </c>
      <c r="I19" s="17">
        <v>24</v>
      </c>
      <c r="J19" s="17">
        <v>48</v>
      </c>
      <c r="K19" s="18">
        <v>0</v>
      </c>
      <c r="L19" s="17" t="s">
        <v>130</v>
      </c>
      <c r="M19" s="9">
        <v>0</v>
      </c>
      <c r="N19" s="9" t="s">
        <v>131</v>
      </c>
      <c r="O19" s="9">
        <v>0</v>
      </c>
      <c r="P19" s="9" t="s">
        <v>133</v>
      </c>
      <c r="Q19" s="9" t="s">
        <v>132</v>
      </c>
      <c r="R19" t="s">
        <v>132</v>
      </c>
    </row>
    <row r="20" spans="1:18" x14ac:dyDescent="0.3">
      <c r="A20" s="5">
        <v>15</v>
      </c>
      <c r="B20" s="5" t="s">
        <v>16</v>
      </c>
      <c r="C20" s="4">
        <v>40895</v>
      </c>
      <c r="D20" s="5" t="s">
        <v>29</v>
      </c>
      <c r="E20" s="5" t="s">
        <v>18</v>
      </c>
      <c r="F20" s="5">
        <v>4</v>
      </c>
      <c r="G20" s="5">
        <f t="shared" si="0"/>
        <v>27</v>
      </c>
      <c r="H20" s="9">
        <v>2</v>
      </c>
      <c r="I20" s="9">
        <v>4</v>
      </c>
      <c r="J20" s="9">
        <v>20</v>
      </c>
      <c r="K20" s="10">
        <v>1</v>
      </c>
      <c r="L20" s="9">
        <v>0</v>
      </c>
      <c r="M20" s="9">
        <v>0</v>
      </c>
      <c r="N20" s="9" t="s">
        <v>168</v>
      </c>
      <c r="O20" s="9">
        <v>0</v>
      </c>
      <c r="P20" s="9" t="s">
        <v>169</v>
      </c>
      <c r="Q20" s="9"/>
      <c r="R20" t="s">
        <v>134</v>
      </c>
    </row>
    <row r="21" spans="1:18" x14ac:dyDescent="0.3">
      <c r="A21" s="5">
        <v>16</v>
      </c>
      <c r="B21" s="5" t="s">
        <v>16</v>
      </c>
      <c r="C21" s="4">
        <v>40981</v>
      </c>
      <c r="D21" s="5" t="s">
        <v>30</v>
      </c>
      <c r="E21" s="5" t="s">
        <v>18</v>
      </c>
      <c r="F21" s="5">
        <v>4</v>
      </c>
      <c r="G21" s="5">
        <f t="shared" si="0"/>
        <v>41</v>
      </c>
      <c r="H21" s="9">
        <v>1</v>
      </c>
      <c r="I21" s="9">
        <v>11</v>
      </c>
      <c r="J21" s="9">
        <v>28</v>
      </c>
      <c r="K21" s="10">
        <v>1</v>
      </c>
      <c r="L21" s="9">
        <v>0</v>
      </c>
      <c r="M21" s="9">
        <v>0</v>
      </c>
      <c r="N21" s="9">
        <v>0</v>
      </c>
      <c r="O21" s="9">
        <v>0</v>
      </c>
      <c r="P21" s="9"/>
      <c r="Q21" s="9"/>
      <c r="R21" t="s">
        <v>135</v>
      </c>
    </row>
    <row r="22" spans="1:18" x14ac:dyDescent="0.3">
      <c r="A22" s="5">
        <v>17</v>
      </c>
      <c r="B22" s="5" t="s">
        <v>16</v>
      </c>
      <c r="C22" s="4">
        <v>40981</v>
      </c>
      <c r="D22" s="5" t="s">
        <v>31</v>
      </c>
      <c r="E22" s="5" t="s">
        <v>18</v>
      </c>
      <c r="F22" s="5">
        <v>24</v>
      </c>
      <c r="G22" s="5">
        <f t="shared" si="0"/>
        <v>129</v>
      </c>
      <c r="H22" s="9">
        <v>9</v>
      </c>
      <c r="I22" s="9">
        <v>27</v>
      </c>
      <c r="J22" s="9">
        <v>90</v>
      </c>
      <c r="K22" s="10">
        <v>3</v>
      </c>
      <c r="L22" s="9">
        <v>0</v>
      </c>
      <c r="M22" s="9">
        <v>3</v>
      </c>
      <c r="N22" s="9">
        <v>0</v>
      </c>
      <c r="O22" s="9">
        <v>0</v>
      </c>
      <c r="P22" s="9" t="s">
        <v>259</v>
      </c>
      <c r="Q22" s="9"/>
      <c r="R22" t="s">
        <v>136</v>
      </c>
    </row>
    <row r="23" spans="1:18" x14ac:dyDescent="0.3">
      <c r="A23" s="5">
        <v>18</v>
      </c>
      <c r="B23" s="5" t="s">
        <v>16</v>
      </c>
      <c r="C23" s="4">
        <v>40981</v>
      </c>
      <c r="D23" s="5" t="s">
        <v>32</v>
      </c>
      <c r="E23" s="5" t="s">
        <v>18</v>
      </c>
      <c r="F23" s="5">
        <v>24</v>
      </c>
      <c r="G23" s="5">
        <f t="shared" si="0"/>
        <v>139</v>
      </c>
      <c r="H23" s="9">
        <v>11</v>
      </c>
      <c r="I23" s="9">
        <v>29</v>
      </c>
      <c r="J23" s="9">
        <v>95</v>
      </c>
      <c r="K23" s="10">
        <v>4</v>
      </c>
      <c r="L23" s="9">
        <v>0</v>
      </c>
      <c r="M23" s="9">
        <v>1</v>
      </c>
      <c r="N23" s="9">
        <v>0</v>
      </c>
      <c r="O23" s="9">
        <v>0</v>
      </c>
      <c r="P23" s="9" t="s">
        <v>260</v>
      </c>
      <c r="Q23" s="9"/>
    </row>
    <row r="24" spans="1:18" x14ac:dyDescent="0.3">
      <c r="A24" s="5">
        <v>19</v>
      </c>
      <c r="B24" s="5" t="s">
        <v>16</v>
      </c>
      <c r="C24" s="4">
        <v>41525</v>
      </c>
      <c r="D24" s="5" t="s">
        <v>33</v>
      </c>
      <c r="E24" s="5" t="s">
        <v>18</v>
      </c>
      <c r="F24" s="5">
        <v>12</v>
      </c>
      <c r="G24" s="5">
        <f t="shared" si="0"/>
        <v>30</v>
      </c>
      <c r="H24" s="9">
        <v>2</v>
      </c>
      <c r="I24" s="9">
        <v>5</v>
      </c>
      <c r="J24" s="9">
        <v>23</v>
      </c>
      <c r="K24" s="10">
        <v>0</v>
      </c>
      <c r="L24" s="9">
        <v>0</v>
      </c>
      <c r="M24" s="9">
        <v>1</v>
      </c>
      <c r="N24" s="9">
        <v>1</v>
      </c>
      <c r="O24" s="9">
        <v>0</v>
      </c>
      <c r="P24" s="9" t="s">
        <v>192</v>
      </c>
      <c r="Q24" s="9"/>
    </row>
    <row r="25" spans="1:18" x14ac:dyDescent="0.3">
      <c r="A25" s="5">
        <v>20</v>
      </c>
      <c r="B25" s="5" t="s">
        <v>16</v>
      </c>
      <c r="C25" s="4">
        <v>28866</v>
      </c>
      <c r="D25" s="5" t="s">
        <v>34</v>
      </c>
      <c r="E25" s="5" t="s">
        <v>14</v>
      </c>
      <c r="F25" s="5">
        <v>10</v>
      </c>
      <c r="G25" s="5">
        <f t="shared" si="0"/>
        <v>47</v>
      </c>
      <c r="H25" s="9">
        <v>6</v>
      </c>
      <c r="I25" s="9">
        <v>17</v>
      </c>
      <c r="J25" s="9">
        <v>24</v>
      </c>
      <c r="K25" s="10">
        <v>0</v>
      </c>
      <c r="L25" s="9"/>
      <c r="M25" s="9" t="s">
        <v>184</v>
      </c>
      <c r="N25" s="9"/>
      <c r="O25" s="9"/>
      <c r="P25" s="9" t="s">
        <v>25</v>
      </c>
      <c r="Q25" s="9"/>
    </row>
    <row r="26" spans="1:18" x14ac:dyDescent="0.3">
      <c r="A26" s="5">
        <v>21</v>
      </c>
      <c r="B26" s="5" t="s">
        <v>16</v>
      </c>
      <c r="C26" s="4">
        <v>32702</v>
      </c>
      <c r="D26" s="5" t="s">
        <v>35</v>
      </c>
      <c r="E26" s="5" t="s">
        <v>18</v>
      </c>
      <c r="F26" s="5">
        <v>12</v>
      </c>
      <c r="G26" s="5">
        <f t="shared" si="0"/>
        <v>60</v>
      </c>
      <c r="H26" s="9">
        <v>17</v>
      </c>
      <c r="I26" s="9">
        <v>14</v>
      </c>
      <c r="J26" s="9">
        <v>26</v>
      </c>
      <c r="K26" s="10">
        <v>3</v>
      </c>
      <c r="L26" s="9" t="s">
        <v>187</v>
      </c>
      <c r="M26" s="9" t="s">
        <v>188</v>
      </c>
      <c r="N26" s="27" t="s">
        <v>189</v>
      </c>
      <c r="O26" s="27" t="s">
        <v>190</v>
      </c>
      <c r="P26" s="9" t="s">
        <v>191</v>
      </c>
      <c r="Q26" s="9"/>
    </row>
    <row r="27" spans="1:18" x14ac:dyDescent="0.3">
      <c r="A27" s="5">
        <v>22</v>
      </c>
      <c r="B27" s="5" t="s">
        <v>16</v>
      </c>
      <c r="C27" s="4">
        <v>41389</v>
      </c>
      <c r="D27" s="5" t="s">
        <v>36</v>
      </c>
      <c r="E27" s="5" t="s">
        <v>18</v>
      </c>
      <c r="F27" s="5">
        <v>8</v>
      </c>
      <c r="G27" s="5">
        <f t="shared" si="0"/>
        <v>65</v>
      </c>
      <c r="H27" s="9">
        <v>5</v>
      </c>
      <c r="I27" s="9">
        <v>10</v>
      </c>
      <c r="J27" s="9">
        <v>48</v>
      </c>
      <c r="K27" s="10">
        <v>2</v>
      </c>
      <c r="L27" s="9" t="s">
        <v>128</v>
      </c>
      <c r="M27" s="9"/>
      <c r="N27" s="9"/>
      <c r="O27" s="9"/>
      <c r="P27" s="9" t="s">
        <v>129</v>
      </c>
      <c r="Q27" s="9"/>
    </row>
    <row r="28" spans="1:18" x14ac:dyDescent="0.3">
      <c r="A28" s="5">
        <v>23</v>
      </c>
      <c r="B28" s="5" t="s">
        <v>16</v>
      </c>
      <c r="C28" s="4">
        <v>41388</v>
      </c>
      <c r="D28" s="5" t="s">
        <v>37</v>
      </c>
      <c r="E28" s="5" t="s">
        <v>18</v>
      </c>
      <c r="F28" s="5">
        <v>12</v>
      </c>
      <c r="G28" s="5">
        <f t="shared" si="0"/>
        <v>35</v>
      </c>
      <c r="H28" s="9">
        <v>0</v>
      </c>
      <c r="I28" s="9">
        <v>12</v>
      </c>
      <c r="J28" s="9">
        <v>23</v>
      </c>
      <c r="K28" s="10"/>
      <c r="L28" s="9"/>
      <c r="M28" s="9"/>
      <c r="N28" s="9" t="s">
        <v>123</v>
      </c>
      <c r="O28" s="9"/>
      <c r="P28" s="9" t="s">
        <v>124</v>
      </c>
      <c r="Q28" s="9"/>
    </row>
    <row r="29" spans="1:18" x14ac:dyDescent="0.3">
      <c r="A29" s="5">
        <v>24</v>
      </c>
      <c r="B29" s="5" t="s">
        <v>38</v>
      </c>
      <c r="C29" s="4">
        <v>10687</v>
      </c>
      <c r="D29" s="5" t="s">
        <v>39</v>
      </c>
      <c r="E29" s="5" t="s">
        <v>12</v>
      </c>
      <c r="F29" s="5">
        <v>16</v>
      </c>
      <c r="G29" s="5">
        <f t="shared" si="0"/>
        <v>131</v>
      </c>
      <c r="H29" s="9">
        <v>10</v>
      </c>
      <c r="I29" s="9">
        <v>10</v>
      </c>
      <c r="J29" s="9">
        <v>111</v>
      </c>
      <c r="K29" s="10">
        <v>0</v>
      </c>
      <c r="L29" s="9">
        <v>0</v>
      </c>
      <c r="M29" s="9" t="s">
        <v>157</v>
      </c>
      <c r="N29" s="9" t="s">
        <v>157</v>
      </c>
      <c r="O29" s="9">
        <v>0</v>
      </c>
      <c r="P29" s="9" t="s">
        <v>158</v>
      </c>
      <c r="Q29" s="9" t="s">
        <v>159</v>
      </c>
    </row>
    <row r="30" spans="1:18" x14ac:dyDescent="0.3">
      <c r="A30" s="5">
        <v>25</v>
      </c>
      <c r="B30" s="5" t="s">
        <v>38</v>
      </c>
      <c r="C30" s="4">
        <v>13778</v>
      </c>
      <c r="D30" s="5" t="s">
        <v>40</v>
      </c>
      <c r="E30" s="5" t="s">
        <v>14</v>
      </c>
      <c r="F30" s="5">
        <v>21</v>
      </c>
      <c r="G30" s="5">
        <v>1</v>
      </c>
      <c r="H30" s="9"/>
      <c r="I30" s="9"/>
      <c r="J30" s="9"/>
      <c r="K30" s="10"/>
      <c r="L30" s="9"/>
      <c r="M30" s="9"/>
      <c r="N30" s="9"/>
      <c r="O30" s="9"/>
      <c r="P30" s="9"/>
      <c r="Q30" s="9"/>
    </row>
    <row r="31" spans="1:18" x14ac:dyDescent="0.3">
      <c r="A31" s="5">
        <v>26</v>
      </c>
      <c r="B31" s="5" t="s">
        <v>38</v>
      </c>
      <c r="C31" s="4">
        <v>13778</v>
      </c>
      <c r="D31" s="5" t="s">
        <v>41</v>
      </c>
      <c r="E31" s="5" t="s">
        <v>14</v>
      </c>
      <c r="F31" s="5">
        <v>29</v>
      </c>
      <c r="G31" s="5">
        <f t="shared" si="0"/>
        <v>162</v>
      </c>
      <c r="H31" s="9">
        <v>7</v>
      </c>
      <c r="I31" s="9">
        <v>46</v>
      </c>
      <c r="J31" s="9">
        <v>97</v>
      </c>
      <c r="K31" s="10">
        <v>12</v>
      </c>
      <c r="L31" s="9" t="s">
        <v>200</v>
      </c>
      <c r="M31" s="9" t="s">
        <v>197</v>
      </c>
      <c r="N31" s="9" t="s">
        <v>165</v>
      </c>
      <c r="O31" s="9" t="s">
        <v>165</v>
      </c>
      <c r="P31" s="9" t="s">
        <v>198</v>
      </c>
      <c r="Q31" s="9" t="s">
        <v>199</v>
      </c>
    </row>
    <row r="32" spans="1:18" x14ac:dyDescent="0.3">
      <c r="A32" s="5">
        <v>27</v>
      </c>
      <c r="B32" s="5" t="s">
        <v>38</v>
      </c>
      <c r="C32" s="4">
        <v>14683</v>
      </c>
      <c r="D32" s="5" t="s">
        <v>42</v>
      </c>
      <c r="E32" s="5" t="s">
        <v>18</v>
      </c>
      <c r="F32" s="5">
        <v>11</v>
      </c>
      <c r="G32" s="5">
        <f t="shared" si="0"/>
        <v>66</v>
      </c>
      <c r="H32" s="9">
        <v>3</v>
      </c>
      <c r="I32" s="9">
        <v>21</v>
      </c>
      <c r="J32" s="9">
        <v>40</v>
      </c>
      <c r="K32" s="10">
        <v>2</v>
      </c>
      <c r="L32" s="9" t="s">
        <v>168</v>
      </c>
      <c r="M32" s="9" t="s">
        <v>208</v>
      </c>
      <c r="N32" s="27" t="s">
        <v>208</v>
      </c>
      <c r="O32" s="9" t="s">
        <v>208</v>
      </c>
      <c r="P32" s="9" t="s">
        <v>160</v>
      </c>
      <c r="Q32" s="9" t="s">
        <v>209</v>
      </c>
    </row>
    <row r="33" spans="1:17" x14ac:dyDescent="0.3">
      <c r="A33" s="5">
        <v>28</v>
      </c>
      <c r="B33" s="5" t="s">
        <v>38</v>
      </c>
      <c r="C33" s="4">
        <v>14683</v>
      </c>
      <c r="D33" s="5" t="s">
        <v>42</v>
      </c>
      <c r="E33" s="5" t="s">
        <v>18</v>
      </c>
      <c r="F33" s="5">
        <v>8</v>
      </c>
      <c r="G33" s="5">
        <f t="shared" si="0"/>
        <v>11</v>
      </c>
      <c r="H33" s="9"/>
      <c r="I33" s="9">
        <v>5</v>
      </c>
      <c r="J33" s="9">
        <v>6</v>
      </c>
      <c r="K33" s="10"/>
      <c r="L33" s="9"/>
      <c r="M33" s="9"/>
      <c r="N33" s="9" t="s">
        <v>171</v>
      </c>
      <c r="O33" s="9" t="s">
        <v>172</v>
      </c>
      <c r="P33" s="9" t="s">
        <v>173</v>
      </c>
      <c r="Q33" s="9"/>
    </row>
    <row r="34" spans="1:17" x14ac:dyDescent="0.3">
      <c r="A34" s="5">
        <v>29</v>
      </c>
      <c r="B34" s="5" t="s">
        <v>38</v>
      </c>
      <c r="C34" s="4">
        <v>11789</v>
      </c>
      <c r="D34" s="5" t="s">
        <v>43</v>
      </c>
      <c r="E34" s="5" t="s">
        <v>18</v>
      </c>
      <c r="F34" s="5">
        <v>23</v>
      </c>
      <c r="G34" s="5">
        <f t="shared" si="0"/>
        <v>114</v>
      </c>
      <c r="H34" s="9">
        <v>29</v>
      </c>
      <c r="I34" s="9"/>
      <c r="J34" s="9">
        <v>81</v>
      </c>
      <c r="K34" s="10">
        <v>4</v>
      </c>
      <c r="L34" s="9"/>
      <c r="M34" s="9"/>
      <c r="N34" s="9">
        <v>8</v>
      </c>
      <c r="O34" s="9"/>
      <c r="P34" s="9"/>
      <c r="Q34" s="9"/>
    </row>
    <row r="35" spans="1:17" x14ac:dyDescent="0.3">
      <c r="A35" s="5">
        <v>30</v>
      </c>
      <c r="B35" s="5" t="s">
        <v>38</v>
      </c>
      <c r="C35" s="4">
        <v>11789</v>
      </c>
      <c r="D35" s="5" t="s">
        <v>44</v>
      </c>
      <c r="E35" s="5" t="s">
        <v>18</v>
      </c>
      <c r="F35" s="5">
        <v>20</v>
      </c>
      <c r="G35" s="5">
        <f t="shared" si="0"/>
        <v>128</v>
      </c>
      <c r="H35" s="9">
        <v>11</v>
      </c>
      <c r="I35" s="9">
        <v>40</v>
      </c>
      <c r="J35" s="9">
        <v>68</v>
      </c>
      <c r="K35" s="10">
        <v>9</v>
      </c>
      <c r="L35" s="9"/>
      <c r="M35" s="9"/>
      <c r="N35" s="27" t="s">
        <v>125</v>
      </c>
      <c r="O35" s="9"/>
      <c r="P35" s="9" t="s">
        <v>126</v>
      </c>
      <c r="Q35" s="9" t="s">
        <v>127</v>
      </c>
    </row>
    <row r="36" spans="1:17" x14ac:dyDescent="0.3">
      <c r="A36" s="5">
        <v>31</v>
      </c>
      <c r="B36" s="5" t="s">
        <v>38</v>
      </c>
      <c r="C36" s="4">
        <v>11789</v>
      </c>
      <c r="D36" s="5" t="s">
        <v>45</v>
      </c>
      <c r="E36" s="5" t="s">
        <v>18</v>
      </c>
      <c r="F36" s="5">
        <v>20</v>
      </c>
      <c r="G36" s="5">
        <f t="shared" si="0"/>
        <v>175</v>
      </c>
      <c r="H36" s="9">
        <v>3</v>
      </c>
      <c r="I36" s="9">
        <v>81</v>
      </c>
      <c r="J36" s="5">
        <v>84</v>
      </c>
      <c r="K36" s="10">
        <v>7</v>
      </c>
      <c r="L36" s="9" t="s">
        <v>163</v>
      </c>
      <c r="M36" s="9" t="s">
        <v>164</v>
      </c>
      <c r="N36" s="9" t="s">
        <v>165</v>
      </c>
      <c r="O36" s="9" t="s">
        <v>165</v>
      </c>
      <c r="P36" s="9" t="s">
        <v>166</v>
      </c>
      <c r="Q36" s="9" t="s">
        <v>167</v>
      </c>
    </row>
    <row r="37" spans="1:17" x14ac:dyDescent="0.3">
      <c r="A37" s="5">
        <v>32</v>
      </c>
      <c r="B37" s="5" t="s">
        <v>38</v>
      </c>
      <c r="C37" s="4">
        <v>14354</v>
      </c>
      <c r="D37" s="5" t="s">
        <v>46</v>
      </c>
      <c r="E37" s="5" t="s">
        <v>18</v>
      </c>
      <c r="F37" s="5">
        <v>16</v>
      </c>
      <c r="G37" s="5">
        <f t="shared" si="0"/>
        <v>113</v>
      </c>
      <c r="H37" s="9">
        <v>7</v>
      </c>
      <c r="I37" s="9">
        <v>28</v>
      </c>
      <c r="J37" s="9">
        <v>74</v>
      </c>
      <c r="K37" s="10">
        <v>4</v>
      </c>
      <c r="L37" s="9">
        <v>0</v>
      </c>
      <c r="M37" s="9">
        <v>0</v>
      </c>
      <c r="N37" s="9"/>
      <c r="O37" s="9"/>
      <c r="P37" s="9" t="s">
        <v>252</v>
      </c>
      <c r="Q37" s="9"/>
    </row>
    <row r="38" spans="1:17" x14ac:dyDescent="0.3">
      <c r="A38" s="5">
        <v>33</v>
      </c>
      <c r="B38" s="5" t="s">
        <v>38</v>
      </c>
      <c r="C38" s="4">
        <v>14354</v>
      </c>
      <c r="D38" s="5" t="s">
        <v>47</v>
      </c>
      <c r="E38" s="5" t="s">
        <v>18</v>
      </c>
      <c r="F38" s="5">
        <v>8</v>
      </c>
      <c r="G38" s="5">
        <f t="shared" si="0"/>
        <v>43</v>
      </c>
      <c r="H38" s="9">
        <v>3</v>
      </c>
      <c r="I38" s="9">
        <v>3</v>
      </c>
      <c r="J38" s="9">
        <v>35</v>
      </c>
      <c r="K38" s="10">
        <v>2</v>
      </c>
      <c r="L38" s="9">
        <v>0</v>
      </c>
      <c r="M38" s="9">
        <v>0</v>
      </c>
      <c r="N38" s="9">
        <v>2</v>
      </c>
      <c r="O38" s="9">
        <v>1</v>
      </c>
      <c r="P38" s="9" t="s">
        <v>253</v>
      </c>
      <c r="Q38" s="9"/>
    </row>
    <row r="39" spans="1:17" x14ac:dyDescent="0.3">
      <c r="A39" s="5">
        <v>34</v>
      </c>
      <c r="B39" s="5" t="s">
        <v>38</v>
      </c>
      <c r="C39" s="4">
        <v>24676</v>
      </c>
      <c r="D39" s="5" t="s">
        <v>48</v>
      </c>
      <c r="E39" s="5" t="s">
        <v>18</v>
      </c>
      <c r="F39" s="5">
        <v>28</v>
      </c>
      <c r="G39" s="5">
        <f t="shared" si="0"/>
        <v>146</v>
      </c>
      <c r="H39" s="9">
        <v>4</v>
      </c>
      <c r="I39" s="9">
        <v>45</v>
      </c>
      <c r="J39" s="9">
        <v>90</v>
      </c>
      <c r="K39" s="10">
        <v>7</v>
      </c>
      <c r="L39" s="9">
        <v>0</v>
      </c>
      <c r="M39" s="9">
        <v>0</v>
      </c>
      <c r="N39" s="27" t="s">
        <v>201</v>
      </c>
      <c r="O39" s="9">
        <v>0</v>
      </c>
      <c r="P39" s="9" t="s">
        <v>202</v>
      </c>
      <c r="Q39" s="9" t="s">
        <v>203</v>
      </c>
    </row>
    <row r="40" spans="1:17" x14ac:dyDescent="0.3">
      <c r="A40" s="5">
        <v>35</v>
      </c>
      <c r="B40" s="5" t="s">
        <v>38</v>
      </c>
      <c r="C40" s="4">
        <v>40887</v>
      </c>
      <c r="D40" s="5" t="s">
        <v>49</v>
      </c>
      <c r="E40" s="5" t="s">
        <v>18</v>
      </c>
      <c r="F40" s="5">
        <v>16</v>
      </c>
      <c r="G40" s="5">
        <f t="shared" si="0"/>
        <v>98</v>
      </c>
      <c r="H40" s="9">
        <v>0</v>
      </c>
      <c r="I40" s="9">
        <v>44</v>
      </c>
      <c r="J40" s="9">
        <v>47</v>
      </c>
      <c r="K40" s="10">
        <v>7</v>
      </c>
      <c r="L40" s="9">
        <v>0</v>
      </c>
      <c r="M40" s="9">
        <v>0</v>
      </c>
      <c r="N40" s="9">
        <v>0</v>
      </c>
      <c r="O40" s="9">
        <v>0</v>
      </c>
      <c r="P40" s="9" t="s">
        <v>160</v>
      </c>
      <c r="Q40" s="9" t="s">
        <v>263</v>
      </c>
    </row>
    <row r="41" spans="1:17" x14ac:dyDescent="0.3">
      <c r="A41" s="5">
        <v>36</v>
      </c>
      <c r="B41" s="5" t="s">
        <v>38</v>
      </c>
      <c r="C41" s="4">
        <v>41100</v>
      </c>
      <c r="D41" s="5" t="s">
        <v>50</v>
      </c>
      <c r="E41" s="5" t="s">
        <v>18</v>
      </c>
      <c r="F41" s="5">
        <v>8</v>
      </c>
      <c r="G41" s="5">
        <f t="shared" si="0"/>
        <v>67</v>
      </c>
      <c r="H41" s="9">
        <v>3</v>
      </c>
      <c r="I41" s="9">
        <v>9</v>
      </c>
      <c r="J41" s="9">
        <v>49</v>
      </c>
      <c r="K41" s="10">
        <v>6</v>
      </c>
      <c r="L41" s="9">
        <v>0</v>
      </c>
      <c r="M41" s="9">
        <v>0</v>
      </c>
      <c r="N41" s="9" t="s">
        <v>244</v>
      </c>
      <c r="O41" s="9">
        <v>0</v>
      </c>
      <c r="P41" s="9" t="s">
        <v>245</v>
      </c>
      <c r="Q41" s="9" t="s">
        <v>246</v>
      </c>
    </row>
    <row r="42" spans="1:17" x14ac:dyDescent="0.3">
      <c r="A42" s="5">
        <v>37</v>
      </c>
      <c r="B42" s="5" t="s">
        <v>38</v>
      </c>
      <c r="C42" s="4">
        <v>41101</v>
      </c>
      <c r="D42" s="5" t="s">
        <v>51</v>
      </c>
      <c r="E42" s="5" t="s">
        <v>18</v>
      </c>
      <c r="F42" s="5">
        <v>4</v>
      </c>
      <c r="G42" s="5">
        <f t="shared" si="0"/>
        <v>14</v>
      </c>
      <c r="H42" s="9">
        <v>0</v>
      </c>
      <c r="I42" s="9">
        <v>2</v>
      </c>
      <c r="J42" s="9">
        <v>9</v>
      </c>
      <c r="K42" s="10">
        <v>3</v>
      </c>
      <c r="L42" s="9">
        <v>0</v>
      </c>
      <c r="M42" s="9">
        <v>0</v>
      </c>
      <c r="N42" s="9">
        <v>0</v>
      </c>
      <c r="O42" s="9">
        <v>0</v>
      </c>
      <c r="P42" s="9" t="s">
        <v>160</v>
      </c>
      <c r="Q42" s="9"/>
    </row>
    <row r="43" spans="1:17" x14ac:dyDescent="0.3">
      <c r="A43" s="5">
        <v>38</v>
      </c>
      <c r="B43" s="5" t="s">
        <v>38</v>
      </c>
      <c r="C43" s="4">
        <v>11801</v>
      </c>
      <c r="D43" s="5" t="s">
        <v>212</v>
      </c>
      <c r="E43" s="5" t="s">
        <v>18</v>
      </c>
      <c r="F43" s="5">
        <v>12</v>
      </c>
      <c r="G43" s="5">
        <f t="shared" si="0"/>
        <v>61</v>
      </c>
      <c r="H43" s="9">
        <v>2</v>
      </c>
      <c r="I43" s="9">
        <v>18</v>
      </c>
      <c r="J43" s="9">
        <v>35</v>
      </c>
      <c r="K43" s="10">
        <v>6</v>
      </c>
      <c r="L43" s="9" t="s">
        <v>204</v>
      </c>
      <c r="M43" s="9" t="s">
        <v>205</v>
      </c>
      <c r="N43" s="9" t="s">
        <v>206</v>
      </c>
      <c r="O43" s="9">
        <v>0</v>
      </c>
      <c r="P43" s="9" t="s">
        <v>207</v>
      </c>
      <c r="Q43" s="9" t="s">
        <v>160</v>
      </c>
    </row>
    <row r="44" spans="1:17" x14ac:dyDescent="0.3">
      <c r="A44" s="5">
        <v>39</v>
      </c>
      <c r="B44" s="5" t="s">
        <v>38</v>
      </c>
      <c r="C44" s="4">
        <v>11801</v>
      </c>
      <c r="D44" s="5" t="s">
        <v>211</v>
      </c>
      <c r="E44" s="5" t="s">
        <v>18</v>
      </c>
      <c r="F44" s="5">
        <v>8</v>
      </c>
      <c r="G44" s="5">
        <f t="shared" si="0"/>
        <v>73</v>
      </c>
      <c r="H44" s="9">
        <v>2</v>
      </c>
      <c r="I44" s="9">
        <v>21</v>
      </c>
      <c r="J44" s="9">
        <v>46</v>
      </c>
      <c r="K44" s="10">
        <v>4</v>
      </c>
      <c r="L44" s="9" t="s">
        <v>210</v>
      </c>
      <c r="M44" s="9">
        <v>0</v>
      </c>
      <c r="N44" s="9">
        <v>0</v>
      </c>
      <c r="O44" s="9">
        <v>0</v>
      </c>
      <c r="P44" s="9" t="s">
        <v>160</v>
      </c>
      <c r="Q44" s="9"/>
    </row>
    <row r="45" spans="1:17" x14ac:dyDescent="0.3">
      <c r="A45" s="5">
        <v>40</v>
      </c>
      <c r="B45" s="5" t="s">
        <v>38</v>
      </c>
      <c r="C45" s="4">
        <v>11801</v>
      </c>
      <c r="D45" s="5" t="s">
        <v>52</v>
      </c>
      <c r="E45" s="5" t="s">
        <v>18</v>
      </c>
      <c r="F45" s="5">
        <v>5</v>
      </c>
      <c r="G45" s="5">
        <f t="shared" si="0"/>
        <v>0</v>
      </c>
      <c r="H45" s="9">
        <v>0</v>
      </c>
      <c r="I45" s="9">
        <v>0</v>
      </c>
      <c r="J45" s="9">
        <v>0</v>
      </c>
      <c r="K45" s="10">
        <v>0</v>
      </c>
      <c r="L45" s="9">
        <v>0</v>
      </c>
      <c r="M45" s="9">
        <v>0</v>
      </c>
      <c r="N45" s="9">
        <v>0</v>
      </c>
      <c r="O45" s="9">
        <v>0</v>
      </c>
      <c r="P45" s="9" t="s">
        <v>160</v>
      </c>
      <c r="Q45" s="9"/>
    </row>
    <row r="46" spans="1:17" x14ac:dyDescent="0.3">
      <c r="A46" s="5">
        <v>41</v>
      </c>
      <c r="B46" s="5" t="s">
        <v>38</v>
      </c>
      <c r="C46" s="4">
        <v>41665</v>
      </c>
      <c r="D46" s="5" t="s">
        <v>53</v>
      </c>
      <c r="E46" s="5" t="s">
        <v>18</v>
      </c>
      <c r="F46" s="5">
        <v>8</v>
      </c>
      <c r="G46" s="5">
        <f t="shared" si="0"/>
        <v>64</v>
      </c>
      <c r="H46" s="9">
        <v>3</v>
      </c>
      <c r="I46" s="9">
        <v>17</v>
      </c>
      <c r="J46" s="9">
        <v>40</v>
      </c>
      <c r="K46" s="10">
        <v>4</v>
      </c>
      <c r="L46" s="9">
        <v>0</v>
      </c>
      <c r="M46" s="9" t="s">
        <v>216</v>
      </c>
      <c r="N46" s="9" t="s">
        <v>216</v>
      </c>
      <c r="O46" s="9" t="s">
        <v>216</v>
      </c>
      <c r="P46" s="9" t="s">
        <v>160</v>
      </c>
      <c r="Q46" s="9" t="s">
        <v>217</v>
      </c>
    </row>
    <row r="47" spans="1:17" x14ac:dyDescent="0.3">
      <c r="A47" s="5">
        <v>42</v>
      </c>
      <c r="B47" s="5" t="s">
        <v>38</v>
      </c>
      <c r="C47" s="4">
        <v>41685</v>
      </c>
      <c r="D47" s="5" t="s">
        <v>54</v>
      </c>
      <c r="E47" s="5" t="s">
        <v>18</v>
      </c>
      <c r="F47" s="5">
        <v>4</v>
      </c>
      <c r="G47" s="5">
        <f t="shared" si="0"/>
        <v>27</v>
      </c>
      <c r="H47" s="9">
        <v>1</v>
      </c>
      <c r="I47" s="9">
        <v>7</v>
      </c>
      <c r="J47" s="9">
        <v>18</v>
      </c>
      <c r="K47" s="10">
        <v>1</v>
      </c>
      <c r="L47" s="9">
        <v>0</v>
      </c>
      <c r="M47" s="9">
        <v>0</v>
      </c>
      <c r="N47" s="9">
        <v>1</v>
      </c>
      <c r="O47" s="9"/>
      <c r="P47" s="9" t="s">
        <v>230</v>
      </c>
      <c r="Q47" s="9"/>
    </row>
    <row r="48" spans="1:17" x14ac:dyDescent="0.3">
      <c r="A48" s="5">
        <v>43</v>
      </c>
      <c r="B48" s="5" t="s">
        <v>55</v>
      </c>
      <c r="C48" s="4">
        <v>10660</v>
      </c>
      <c r="D48" s="5" t="s">
        <v>56</v>
      </c>
      <c r="E48" s="5" t="s">
        <v>12</v>
      </c>
      <c r="F48" s="45">
        <v>16</v>
      </c>
      <c r="G48" s="5">
        <f t="shared" si="0"/>
        <v>9</v>
      </c>
      <c r="H48" s="9">
        <v>1</v>
      </c>
      <c r="I48" s="9">
        <v>3</v>
      </c>
      <c r="J48" s="9">
        <v>5</v>
      </c>
      <c r="K48" s="10">
        <v>0</v>
      </c>
      <c r="L48" s="9">
        <v>0</v>
      </c>
      <c r="M48" s="9">
        <v>0</v>
      </c>
      <c r="N48" s="9">
        <v>0</v>
      </c>
      <c r="O48" s="9">
        <v>0</v>
      </c>
      <c r="P48" s="9" t="s">
        <v>160</v>
      </c>
      <c r="Q48" s="9"/>
    </row>
    <row r="49" spans="1:17" x14ac:dyDescent="0.3">
      <c r="A49" s="5">
        <v>44</v>
      </c>
      <c r="B49" s="5" t="s">
        <v>55</v>
      </c>
      <c r="C49" s="4">
        <v>10688</v>
      </c>
      <c r="D49" s="5" t="s">
        <v>57</v>
      </c>
      <c r="E49" s="5" t="s">
        <v>12</v>
      </c>
      <c r="F49" s="45">
        <v>7</v>
      </c>
      <c r="G49" s="5">
        <f t="shared" si="0"/>
        <v>0</v>
      </c>
      <c r="H49" s="9"/>
      <c r="I49" s="9"/>
      <c r="J49" s="9"/>
      <c r="K49" s="10"/>
      <c r="L49" s="9"/>
      <c r="M49" s="9"/>
      <c r="N49" s="9"/>
      <c r="O49" s="9"/>
      <c r="P49" s="9"/>
      <c r="Q49" s="9"/>
    </row>
    <row r="50" spans="1:17" x14ac:dyDescent="0.3">
      <c r="A50" s="5">
        <v>45</v>
      </c>
      <c r="B50" s="5" t="s">
        <v>55</v>
      </c>
      <c r="C50" s="4">
        <v>23775</v>
      </c>
      <c r="D50" s="5" t="s">
        <v>58</v>
      </c>
      <c r="E50" s="5" t="s">
        <v>18</v>
      </c>
      <c r="F50" s="45">
        <v>20</v>
      </c>
      <c r="G50" s="5">
        <f t="shared" si="0"/>
        <v>151</v>
      </c>
      <c r="H50" s="9">
        <v>7</v>
      </c>
      <c r="I50" s="9">
        <v>70</v>
      </c>
      <c r="J50" s="9">
        <v>59</v>
      </c>
      <c r="K50" s="10">
        <v>15</v>
      </c>
      <c r="L50" s="9">
        <v>0</v>
      </c>
      <c r="M50" s="9" t="s">
        <v>213</v>
      </c>
      <c r="N50" s="9" t="s">
        <v>214</v>
      </c>
      <c r="O50" s="27" t="s">
        <v>214</v>
      </c>
      <c r="P50" s="9" t="s">
        <v>215</v>
      </c>
      <c r="Q50" s="9"/>
    </row>
    <row r="51" spans="1:17" x14ac:dyDescent="0.3">
      <c r="A51" s="5">
        <v>46</v>
      </c>
      <c r="B51" s="5" t="s">
        <v>55</v>
      </c>
      <c r="C51" s="4">
        <v>14588</v>
      </c>
      <c r="D51" s="5" t="s">
        <v>59</v>
      </c>
      <c r="E51" s="5" t="s">
        <v>18</v>
      </c>
      <c r="F51" s="45">
        <v>20</v>
      </c>
      <c r="G51" s="5">
        <f t="shared" si="0"/>
        <v>0</v>
      </c>
      <c r="H51" s="9"/>
      <c r="I51" s="9"/>
      <c r="J51" s="9"/>
      <c r="K51" s="10"/>
      <c r="L51" s="9"/>
      <c r="M51" s="9"/>
      <c r="N51" s="9"/>
      <c r="O51" s="9"/>
      <c r="P51" s="9"/>
      <c r="Q51" s="9"/>
    </row>
    <row r="52" spans="1:17" x14ac:dyDescent="0.3">
      <c r="A52" s="5">
        <v>47</v>
      </c>
      <c r="B52" s="5" t="s">
        <v>55</v>
      </c>
      <c r="C52" s="4">
        <v>11806</v>
      </c>
      <c r="D52" s="5" t="s">
        <v>61</v>
      </c>
      <c r="E52" s="5" t="s">
        <v>18</v>
      </c>
      <c r="F52" s="45">
        <v>28</v>
      </c>
      <c r="G52" s="5">
        <f t="shared" si="0"/>
        <v>187</v>
      </c>
      <c r="H52" s="9">
        <v>12</v>
      </c>
      <c r="I52" s="9">
        <v>54</v>
      </c>
      <c r="J52" s="9">
        <v>14</v>
      </c>
      <c r="K52" s="10">
        <v>107</v>
      </c>
      <c r="L52" s="9"/>
      <c r="M52" s="9"/>
      <c r="N52" s="9" t="s">
        <v>250</v>
      </c>
      <c r="O52" s="9" t="s">
        <v>164</v>
      </c>
      <c r="P52" s="9" t="s">
        <v>251</v>
      </c>
      <c r="Q52" s="9"/>
    </row>
    <row r="53" spans="1:17" x14ac:dyDescent="0.3">
      <c r="A53" s="5">
        <v>48</v>
      </c>
      <c r="B53" s="5" t="s">
        <v>55</v>
      </c>
      <c r="C53" s="4">
        <v>11806</v>
      </c>
      <c r="D53" s="5" t="s">
        <v>62</v>
      </c>
      <c r="E53" s="5" t="s">
        <v>18</v>
      </c>
      <c r="F53" s="45">
        <v>16</v>
      </c>
      <c r="G53" s="5">
        <f t="shared" si="0"/>
        <v>103</v>
      </c>
      <c r="H53" s="9">
        <v>2</v>
      </c>
      <c r="I53" s="9">
        <v>21</v>
      </c>
      <c r="J53" s="9">
        <v>64</v>
      </c>
      <c r="K53" s="10">
        <v>16</v>
      </c>
      <c r="L53" s="9">
        <v>2</v>
      </c>
      <c r="M53" s="9">
        <v>21</v>
      </c>
      <c r="N53" s="9">
        <v>64</v>
      </c>
      <c r="O53" s="9">
        <v>16</v>
      </c>
      <c r="P53" s="9" t="s">
        <v>231</v>
      </c>
      <c r="Q53" s="9" t="s">
        <v>160</v>
      </c>
    </row>
    <row r="54" spans="1:17" x14ac:dyDescent="0.3">
      <c r="A54" s="5">
        <v>49</v>
      </c>
      <c r="B54" s="5" t="s">
        <v>55</v>
      </c>
      <c r="C54" s="4">
        <v>24681</v>
      </c>
      <c r="D54" s="5" t="s">
        <v>63</v>
      </c>
      <c r="E54" s="5" t="s">
        <v>18</v>
      </c>
      <c r="F54" s="45">
        <v>20</v>
      </c>
      <c r="G54" s="5">
        <f t="shared" si="0"/>
        <v>84</v>
      </c>
      <c r="H54" s="9">
        <v>3</v>
      </c>
      <c r="I54" s="9">
        <v>0</v>
      </c>
      <c r="J54" s="9">
        <v>63</v>
      </c>
      <c r="K54" s="10">
        <v>18</v>
      </c>
      <c r="L54" s="9">
        <v>1</v>
      </c>
      <c r="M54" s="9">
        <v>0</v>
      </c>
      <c r="N54" s="9">
        <v>6</v>
      </c>
      <c r="O54" s="9">
        <v>6</v>
      </c>
      <c r="P54" s="9" t="s">
        <v>242</v>
      </c>
      <c r="Q54" s="9" t="s">
        <v>243</v>
      </c>
    </row>
    <row r="55" spans="1:17" x14ac:dyDescent="0.3">
      <c r="A55" s="5">
        <v>50</v>
      </c>
      <c r="B55" s="5" t="s">
        <v>55</v>
      </c>
      <c r="C55" s="4">
        <v>41353</v>
      </c>
      <c r="D55" s="5" t="s">
        <v>64</v>
      </c>
      <c r="E55" s="5" t="s">
        <v>18</v>
      </c>
      <c r="F55" s="45">
        <v>4</v>
      </c>
      <c r="G55" s="5">
        <f t="shared" si="0"/>
        <v>16</v>
      </c>
      <c r="H55" s="9"/>
      <c r="I55" s="9">
        <v>2</v>
      </c>
      <c r="J55" s="9">
        <v>13</v>
      </c>
      <c r="K55" s="10">
        <v>1</v>
      </c>
      <c r="L55" s="9"/>
      <c r="M55" s="9" t="s">
        <v>182</v>
      </c>
      <c r="N55" s="9"/>
      <c r="O55" s="9"/>
      <c r="P55" s="9" t="s">
        <v>183</v>
      </c>
      <c r="Q55" s="9"/>
    </row>
    <row r="56" spans="1:17" x14ac:dyDescent="0.3">
      <c r="A56" s="5">
        <v>51</v>
      </c>
      <c r="B56" s="5" t="s">
        <v>55</v>
      </c>
      <c r="C56" s="4">
        <v>24640</v>
      </c>
      <c r="D56" s="5" t="s">
        <v>65</v>
      </c>
      <c r="E56" s="5" t="s">
        <v>18</v>
      </c>
      <c r="F56" s="45">
        <v>5</v>
      </c>
      <c r="G56" s="5">
        <f t="shared" si="0"/>
        <v>11</v>
      </c>
      <c r="H56" s="9">
        <v>3</v>
      </c>
      <c r="I56" s="9">
        <v>4</v>
      </c>
      <c r="J56" s="9">
        <v>4</v>
      </c>
      <c r="K56" s="10">
        <v>0</v>
      </c>
      <c r="L56" s="9"/>
      <c r="M56" s="9"/>
      <c r="N56" s="9"/>
      <c r="O56" s="9"/>
      <c r="P56" s="9"/>
      <c r="Q56" s="9"/>
    </row>
    <row r="57" spans="1:17" x14ac:dyDescent="0.3">
      <c r="A57" s="5">
        <v>52</v>
      </c>
      <c r="B57" s="5" t="s">
        <v>66</v>
      </c>
      <c r="C57" s="4">
        <v>10690</v>
      </c>
      <c r="D57" s="5" t="s">
        <v>67</v>
      </c>
      <c r="E57" s="5" t="s">
        <v>68</v>
      </c>
      <c r="F57" s="5">
        <v>12</v>
      </c>
      <c r="G57" s="5">
        <f t="shared" si="0"/>
        <v>16</v>
      </c>
      <c r="H57" s="9">
        <v>10</v>
      </c>
      <c r="I57" s="9">
        <v>6</v>
      </c>
      <c r="J57" s="9">
        <v>0</v>
      </c>
      <c r="K57" s="10">
        <v>0</v>
      </c>
      <c r="L57" s="9" t="s">
        <v>164</v>
      </c>
      <c r="M57" s="9" t="s">
        <v>170</v>
      </c>
      <c r="N57" s="9">
        <v>0</v>
      </c>
      <c r="O57" s="9">
        <v>0</v>
      </c>
      <c r="P57" s="9" t="s">
        <v>160</v>
      </c>
      <c r="Q57" s="9"/>
    </row>
    <row r="58" spans="1:17" x14ac:dyDescent="0.3">
      <c r="A58" s="5">
        <v>53</v>
      </c>
      <c r="B58" s="5" t="s">
        <v>66</v>
      </c>
      <c r="C58" s="4">
        <v>10691</v>
      </c>
      <c r="D58" s="5" t="s">
        <v>69</v>
      </c>
      <c r="E58" s="5" t="s">
        <v>12</v>
      </c>
      <c r="F58" s="5">
        <v>10</v>
      </c>
      <c r="G58" s="5">
        <f t="shared" si="0"/>
        <v>31</v>
      </c>
      <c r="H58" s="9">
        <v>1</v>
      </c>
      <c r="I58" s="9">
        <v>12</v>
      </c>
      <c r="J58" s="9">
        <v>15</v>
      </c>
      <c r="K58" s="10">
        <v>3</v>
      </c>
      <c r="L58" s="9">
        <v>0</v>
      </c>
      <c r="M58" s="9">
        <v>0</v>
      </c>
      <c r="N58" s="9">
        <v>0</v>
      </c>
      <c r="O58" s="9">
        <v>0</v>
      </c>
      <c r="P58" s="9"/>
      <c r="Q58" s="9"/>
    </row>
    <row r="59" spans="1:17" x14ac:dyDescent="0.3">
      <c r="A59" s="5">
        <v>54</v>
      </c>
      <c r="B59" s="5" t="s">
        <v>66</v>
      </c>
      <c r="C59" s="4">
        <v>10691</v>
      </c>
      <c r="D59" s="5" t="s">
        <v>70</v>
      </c>
      <c r="E59" s="5" t="s">
        <v>12</v>
      </c>
      <c r="F59" s="5">
        <v>10</v>
      </c>
      <c r="G59" s="5">
        <f t="shared" si="0"/>
        <v>70</v>
      </c>
      <c r="H59" s="9">
        <v>2</v>
      </c>
      <c r="I59" s="9">
        <v>26</v>
      </c>
      <c r="J59" s="9">
        <v>35</v>
      </c>
      <c r="K59" s="10">
        <v>7</v>
      </c>
      <c r="L59" s="9">
        <v>0</v>
      </c>
      <c r="M59" s="9">
        <v>0</v>
      </c>
      <c r="N59" s="9">
        <v>1</v>
      </c>
      <c r="O59" s="9">
        <v>0</v>
      </c>
      <c r="P59" s="9" t="s">
        <v>193</v>
      </c>
      <c r="Q59" s="9"/>
    </row>
    <row r="60" spans="1:17" x14ac:dyDescent="0.3">
      <c r="A60" s="5">
        <v>55</v>
      </c>
      <c r="B60" s="5" t="s">
        <v>66</v>
      </c>
      <c r="C60" s="4">
        <v>11484</v>
      </c>
      <c r="D60" s="5" t="s">
        <v>71</v>
      </c>
      <c r="E60" s="5" t="s">
        <v>14</v>
      </c>
      <c r="F60" s="5">
        <v>6</v>
      </c>
      <c r="G60" s="5">
        <f t="shared" si="0"/>
        <v>1</v>
      </c>
      <c r="H60" s="9">
        <v>1</v>
      </c>
      <c r="I60" s="9">
        <v>0</v>
      </c>
      <c r="J60" s="9">
        <v>0</v>
      </c>
      <c r="K60" s="10">
        <v>0</v>
      </c>
      <c r="L60" s="9">
        <v>0</v>
      </c>
      <c r="M60" s="9">
        <v>0</v>
      </c>
      <c r="N60" s="9">
        <v>0</v>
      </c>
      <c r="O60" s="9">
        <v>0</v>
      </c>
      <c r="P60" s="9"/>
      <c r="Q60" s="9"/>
    </row>
    <row r="61" spans="1:17" x14ac:dyDescent="0.3">
      <c r="A61" s="5">
        <v>56</v>
      </c>
      <c r="B61" s="5" t="s">
        <v>66</v>
      </c>
      <c r="C61" s="4">
        <v>11484</v>
      </c>
      <c r="D61" s="5" t="s">
        <v>72</v>
      </c>
      <c r="E61" s="5" t="s">
        <v>14</v>
      </c>
      <c r="F61" s="5">
        <v>16</v>
      </c>
      <c r="G61" s="5">
        <f t="shared" si="0"/>
        <v>153</v>
      </c>
      <c r="H61" s="9">
        <v>24</v>
      </c>
      <c r="I61" s="9">
        <v>32</v>
      </c>
      <c r="J61" s="9">
        <v>84</v>
      </c>
      <c r="K61" s="10">
        <v>13</v>
      </c>
      <c r="L61" s="9">
        <v>0</v>
      </c>
      <c r="M61" s="9">
        <v>0</v>
      </c>
      <c r="N61" s="9" t="s">
        <v>174</v>
      </c>
      <c r="O61" s="9" t="s">
        <v>175</v>
      </c>
      <c r="P61" s="9" t="s">
        <v>71</v>
      </c>
      <c r="Q61" s="9" t="s">
        <v>176</v>
      </c>
    </row>
    <row r="62" spans="1:17" x14ac:dyDescent="0.3">
      <c r="A62" s="5">
        <v>57</v>
      </c>
      <c r="B62" s="5" t="s">
        <v>66</v>
      </c>
      <c r="C62" s="4">
        <v>14948</v>
      </c>
      <c r="D62" s="5" t="s">
        <v>73</v>
      </c>
      <c r="E62" s="5" t="s">
        <v>18</v>
      </c>
      <c r="F62" s="5">
        <v>18</v>
      </c>
      <c r="G62" s="5">
        <f t="shared" si="0"/>
        <v>159</v>
      </c>
      <c r="H62" s="9">
        <v>2</v>
      </c>
      <c r="I62" s="9">
        <v>53</v>
      </c>
      <c r="J62" s="9">
        <v>92</v>
      </c>
      <c r="K62" s="10">
        <v>12</v>
      </c>
      <c r="L62" s="9" t="s">
        <v>142</v>
      </c>
      <c r="M62" s="9"/>
      <c r="N62" s="9"/>
      <c r="O62" s="9"/>
      <c r="P62" s="9" t="s">
        <v>143</v>
      </c>
      <c r="Q62" s="9"/>
    </row>
    <row r="63" spans="1:17" x14ac:dyDescent="0.3">
      <c r="A63" s="5">
        <v>58</v>
      </c>
      <c r="B63" s="5" t="s">
        <v>66</v>
      </c>
      <c r="C63" s="4">
        <v>10791</v>
      </c>
      <c r="D63" s="5" t="s">
        <v>74</v>
      </c>
      <c r="E63" s="5" t="s">
        <v>12</v>
      </c>
      <c r="F63" s="5">
        <v>20</v>
      </c>
      <c r="G63" s="5">
        <f t="shared" si="0"/>
        <v>125</v>
      </c>
      <c r="H63" s="9">
        <v>2</v>
      </c>
      <c r="I63" s="9">
        <v>36</v>
      </c>
      <c r="J63" s="9">
        <v>76</v>
      </c>
      <c r="K63" s="10">
        <v>11</v>
      </c>
      <c r="L63" s="9">
        <v>2</v>
      </c>
      <c r="M63" s="9">
        <v>36</v>
      </c>
      <c r="N63" s="9">
        <v>76</v>
      </c>
      <c r="O63" s="9">
        <v>11</v>
      </c>
      <c r="P63" s="9" t="s">
        <v>160</v>
      </c>
      <c r="Q63" s="9"/>
    </row>
    <row r="64" spans="1:17" x14ac:dyDescent="0.3">
      <c r="A64" s="5">
        <v>59</v>
      </c>
      <c r="B64" s="5" t="s">
        <v>75</v>
      </c>
      <c r="C64" s="4">
        <v>10661</v>
      </c>
      <c r="D64" s="5" t="s">
        <v>76</v>
      </c>
      <c r="E64" s="5" t="s">
        <v>12</v>
      </c>
      <c r="F64" s="5">
        <v>16</v>
      </c>
      <c r="G64" s="5">
        <f t="shared" si="0"/>
        <v>10</v>
      </c>
      <c r="H64" s="9">
        <v>1</v>
      </c>
      <c r="I64" s="9">
        <v>1</v>
      </c>
      <c r="J64" s="9">
        <v>8</v>
      </c>
      <c r="K64" s="10"/>
      <c r="L64" s="9" t="s">
        <v>257</v>
      </c>
      <c r="M64" s="9" t="s">
        <v>258</v>
      </c>
      <c r="N64" s="9"/>
      <c r="O64" s="9"/>
      <c r="P64" s="9"/>
      <c r="Q64" s="9"/>
    </row>
    <row r="65" spans="1:17" x14ac:dyDescent="0.3">
      <c r="A65" s="5">
        <v>60</v>
      </c>
      <c r="B65" s="5" t="s">
        <v>75</v>
      </c>
      <c r="C65" s="4">
        <v>10695</v>
      </c>
      <c r="D65" s="5" t="s">
        <v>77</v>
      </c>
      <c r="E65" s="5" t="s">
        <v>12</v>
      </c>
      <c r="F65" s="5">
        <v>8</v>
      </c>
      <c r="G65" s="5">
        <f t="shared" si="0"/>
        <v>28</v>
      </c>
      <c r="H65" s="9">
        <v>4</v>
      </c>
      <c r="I65" s="9">
        <v>2</v>
      </c>
      <c r="J65" s="9">
        <v>19</v>
      </c>
      <c r="K65" s="10">
        <v>3</v>
      </c>
      <c r="L65" s="9" t="s">
        <v>232</v>
      </c>
      <c r="M65" s="9" t="s">
        <v>233</v>
      </c>
      <c r="N65" s="27" t="s">
        <v>234</v>
      </c>
      <c r="O65" s="27" t="s">
        <v>235</v>
      </c>
      <c r="P65" s="9" t="s">
        <v>236</v>
      </c>
      <c r="Q65" s="9" t="s">
        <v>237</v>
      </c>
    </row>
    <row r="66" spans="1:17" x14ac:dyDescent="0.3">
      <c r="A66" s="5">
        <v>61</v>
      </c>
      <c r="B66" s="5" t="s">
        <v>75</v>
      </c>
      <c r="C66" s="4">
        <v>11485</v>
      </c>
      <c r="D66" s="5" t="s">
        <v>78</v>
      </c>
      <c r="E66" s="5" t="s">
        <v>14</v>
      </c>
      <c r="F66" s="5">
        <v>24</v>
      </c>
      <c r="G66" s="5">
        <f t="shared" si="0"/>
        <v>160</v>
      </c>
      <c r="H66" s="9">
        <v>10</v>
      </c>
      <c r="I66" s="9">
        <v>33</v>
      </c>
      <c r="J66" s="9">
        <v>106</v>
      </c>
      <c r="K66" s="10">
        <v>11</v>
      </c>
      <c r="L66" s="9" t="s">
        <v>145</v>
      </c>
      <c r="M66" s="9" t="s">
        <v>146</v>
      </c>
      <c r="N66" s="27" t="s">
        <v>147</v>
      </c>
      <c r="O66" s="9"/>
      <c r="P66" s="9" t="s">
        <v>148</v>
      </c>
      <c r="Q66" s="9" t="s">
        <v>149</v>
      </c>
    </row>
    <row r="67" spans="1:17" x14ac:dyDescent="0.3">
      <c r="A67" s="5">
        <v>62</v>
      </c>
      <c r="B67" s="5" t="s">
        <v>75</v>
      </c>
      <c r="C67" s="4">
        <v>11835</v>
      </c>
      <c r="D67" s="5" t="s">
        <v>79</v>
      </c>
      <c r="E67" s="5" t="s">
        <v>18</v>
      </c>
      <c r="F67" s="5">
        <v>30</v>
      </c>
      <c r="G67" s="5">
        <f t="shared" si="0"/>
        <v>182</v>
      </c>
      <c r="H67" s="9">
        <v>5</v>
      </c>
      <c r="I67" s="9">
        <v>42</v>
      </c>
      <c r="J67" s="9">
        <v>119</v>
      </c>
      <c r="K67" s="10">
        <v>16</v>
      </c>
      <c r="L67" s="9" t="s">
        <v>155</v>
      </c>
      <c r="M67" s="9"/>
      <c r="N67" s="9"/>
      <c r="O67" s="9"/>
      <c r="P67" s="9" t="s">
        <v>76</v>
      </c>
      <c r="Q67" s="9"/>
    </row>
    <row r="68" spans="1:17" x14ac:dyDescent="0.3">
      <c r="A68" s="5">
        <v>63</v>
      </c>
      <c r="B68" s="5" t="s">
        <v>75</v>
      </c>
      <c r="C68" s="4">
        <v>41536</v>
      </c>
      <c r="D68" s="5" t="s">
        <v>80</v>
      </c>
      <c r="E68" s="5" t="s">
        <v>18</v>
      </c>
      <c r="F68" s="5">
        <v>7</v>
      </c>
      <c r="G68" s="5">
        <f t="shared" si="0"/>
        <v>48</v>
      </c>
      <c r="H68" s="9">
        <v>4</v>
      </c>
      <c r="I68" s="9">
        <v>9</v>
      </c>
      <c r="J68" s="9">
        <v>33</v>
      </c>
      <c r="K68" s="10">
        <v>2</v>
      </c>
      <c r="L68" s="9"/>
      <c r="M68" s="9"/>
      <c r="N68" s="27" t="s">
        <v>123</v>
      </c>
      <c r="O68" s="9"/>
      <c r="P68" s="9" t="s">
        <v>144</v>
      </c>
      <c r="Q68" s="9"/>
    </row>
    <row r="69" spans="1:17" x14ac:dyDescent="0.3">
      <c r="A69" s="5">
        <v>64</v>
      </c>
      <c r="B69" s="5" t="s">
        <v>75</v>
      </c>
      <c r="C69" s="4">
        <v>41733</v>
      </c>
      <c r="D69" s="5" t="s">
        <v>81</v>
      </c>
      <c r="E69" s="5" t="s">
        <v>18</v>
      </c>
      <c r="F69" s="5">
        <v>8</v>
      </c>
      <c r="G69" s="5">
        <f t="shared" si="0"/>
        <v>84</v>
      </c>
      <c r="H69" s="9">
        <v>2</v>
      </c>
      <c r="I69" s="9">
        <v>18</v>
      </c>
      <c r="J69" s="9">
        <v>59</v>
      </c>
      <c r="K69" s="10">
        <v>5</v>
      </c>
      <c r="L69" s="9"/>
      <c r="M69" s="9"/>
      <c r="N69" s="27" t="s">
        <v>177</v>
      </c>
      <c r="O69" s="9"/>
      <c r="P69" s="9" t="s">
        <v>76</v>
      </c>
      <c r="Q69" s="9" t="s">
        <v>178</v>
      </c>
    </row>
    <row r="70" spans="1:17" x14ac:dyDescent="0.3">
      <c r="A70" s="5">
        <v>65</v>
      </c>
      <c r="B70" s="5" t="s">
        <v>82</v>
      </c>
      <c r="C70" s="4">
        <v>10692</v>
      </c>
      <c r="D70" s="5" t="s">
        <v>83</v>
      </c>
      <c r="E70" s="5" t="s">
        <v>12</v>
      </c>
      <c r="F70" s="5">
        <v>14</v>
      </c>
      <c r="G70" s="5">
        <f t="shared" si="0"/>
        <v>33</v>
      </c>
      <c r="H70" s="9">
        <v>12</v>
      </c>
      <c r="I70" s="9">
        <v>7</v>
      </c>
      <c r="J70" s="9">
        <v>12</v>
      </c>
      <c r="K70" s="10">
        <v>2</v>
      </c>
      <c r="L70" s="9">
        <v>0</v>
      </c>
      <c r="M70" s="9">
        <v>0</v>
      </c>
      <c r="N70" s="9">
        <v>3</v>
      </c>
      <c r="O70" s="9">
        <v>0</v>
      </c>
      <c r="P70" s="9" t="s">
        <v>218</v>
      </c>
      <c r="Q70" s="9"/>
    </row>
    <row r="71" spans="1:17" x14ac:dyDescent="0.3">
      <c r="A71" s="5">
        <v>66</v>
      </c>
      <c r="B71" s="5" t="s">
        <v>82</v>
      </c>
      <c r="C71" s="4">
        <v>10693</v>
      </c>
      <c r="D71" s="5" t="s">
        <v>84</v>
      </c>
      <c r="E71" s="5" t="s">
        <v>12</v>
      </c>
      <c r="F71" s="5">
        <v>11</v>
      </c>
      <c r="G71" s="5">
        <f t="shared" ref="G71:G84" si="1">H71+I71+J71+K71</f>
        <v>35</v>
      </c>
      <c r="H71" s="9">
        <v>2</v>
      </c>
      <c r="I71" s="9">
        <v>0</v>
      </c>
      <c r="J71" s="9">
        <v>30</v>
      </c>
      <c r="K71" s="10">
        <v>3</v>
      </c>
      <c r="L71" s="9">
        <v>0</v>
      </c>
      <c r="M71" s="9">
        <v>0</v>
      </c>
      <c r="N71" s="27" t="s">
        <v>185</v>
      </c>
      <c r="O71" s="9">
        <v>0</v>
      </c>
      <c r="P71" s="9" t="s">
        <v>186</v>
      </c>
      <c r="Q71" s="9"/>
    </row>
    <row r="72" spans="1:17" x14ac:dyDescent="0.3">
      <c r="A72" s="5">
        <v>67</v>
      </c>
      <c r="B72" s="5" t="s">
        <v>82</v>
      </c>
      <c r="C72" s="4">
        <v>10693</v>
      </c>
      <c r="D72" s="5" t="s">
        <v>85</v>
      </c>
      <c r="E72" s="5" t="s">
        <v>12</v>
      </c>
      <c r="F72" s="5">
        <v>6</v>
      </c>
      <c r="G72" s="5">
        <f t="shared" si="1"/>
        <v>27</v>
      </c>
      <c r="H72" s="9">
        <v>7</v>
      </c>
      <c r="I72" s="9">
        <v>7</v>
      </c>
      <c r="J72" s="9">
        <v>11</v>
      </c>
      <c r="K72" s="10">
        <v>2</v>
      </c>
      <c r="L72" s="9">
        <v>0</v>
      </c>
      <c r="M72" s="9">
        <v>0</v>
      </c>
      <c r="N72" s="27" t="s">
        <v>247</v>
      </c>
      <c r="O72" s="9">
        <v>0</v>
      </c>
      <c r="P72" s="9" t="s">
        <v>248</v>
      </c>
      <c r="Q72" s="9"/>
    </row>
    <row r="73" spans="1:17" x14ac:dyDescent="0.3">
      <c r="A73" s="5">
        <v>68</v>
      </c>
      <c r="B73" s="5" t="s">
        <v>82</v>
      </c>
      <c r="C73" s="4">
        <v>11823</v>
      </c>
      <c r="D73" s="5" t="s">
        <v>86</v>
      </c>
      <c r="E73" s="5" t="s">
        <v>18</v>
      </c>
      <c r="F73" s="5">
        <v>12</v>
      </c>
      <c r="G73" s="5">
        <f t="shared" si="1"/>
        <v>78</v>
      </c>
      <c r="H73" s="9">
        <v>5</v>
      </c>
      <c r="I73" s="9">
        <v>15</v>
      </c>
      <c r="J73" s="9">
        <v>47</v>
      </c>
      <c r="K73" s="10">
        <v>11</v>
      </c>
      <c r="L73" s="9" t="s">
        <v>179</v>
      </c>
      <c r="M73" s="9"/>
      <c r="N73" s="9"/>
      <c r="O73" s="9"/>
      <c r="P73" s="9" t="s">
        <v>180</v>
      </c>
      <c r="Q73" s="9" t="s">
        <v>181</v>
      </c>
    </row>
    <row r="74" spans="1:17" x14ac:dyDescent="0.3">
      <c r="A74" s="5">
        <v>69</v>
      </c>
      <c r="B74" s="5" t="s">
        <v>87</v>
      </c>
      <c r="C74" s="4">
        <v>10689</v>
      </c>
      <c r="D74" s="5" t="s">
        <v>88</v>
      </c>
      <c r="E74" s="5" t="s">
        <v>12</v>
      </c>
      <c r="F74" s="5">
        <v>12</v>
      </c>
      <c r="G74" s="5">
        <f t="shared" si="1"/>
        <v>35</v>
      </c>
      <c r="H74" s="9">
        <v>6</v>
      </c>
      <c r="I74" s="9">
        <v>7</v>
      </c>
      <c r="J74" s="9">
        <v>18</v>
      </c>
      <c r="K74" s="10">
        <v>4</v>
      </c>
      <c r="L74" s="9"/>
      <c r="M74" s="9" t="s">
        <v>194</v>
      </c>
      <c r="N74" s="9"/>
      <c r="O74" s="9"/>
      <c r="P74" s="9" t="s">
        <v>195</v>
      </c>
      <c r="Q74" s="9" t="s">
        <v>196</v>
      </c>
    </row>
    <row r="75" spans="1:17" x14ac:dyDescent="0.3">
      <c r="A75" s="5">
        <v>70</v>
      </c>
      <c r="B75" s="5" t="s">
        <v>87</v>
      </c>
      <c r="C75" s="4">
        <v>21598</v>
      </c>
      <c r="D75" s="5" t="s">
        <v>89</v>
      </c>
      <c r="E75" s="5" t="s">
        <v>18</v>
      </c>
      <c r="F75" s="5">
        <v>8</v>
      </c>
      <c r="G75" s="5">
        <f t="shared" si="1"/>
        <v>56</v>
      </c>
      <c r="H75" s="9">
        <v>3</v>
      </c>
      <c r="I75" s="9">
        <v>10</v>
      </c>
      <c r="J75" s="9">
        <v>37</v>
      </c>
      <c r="K75" s="10">
        <v>6</v>
      </c>
      <c r="L75" s="9">
        <v>0</v>
      </c>
      <c r="M75" s="9">
        <v>0</v>
      </c>
      <c r="N75" s="9">
        <v>0</v>
      </c>
      <c r="O75" s="9">
        <v>0</v>
      </c>
      <c r="P75" s="9" t="s">
        <v>160</v>
      </c>
      <c r="Q75" s="9"/>
    </row>
    <row r="76" spans="1:17" x14ac:dyDescent="0.3">
      <c r="A76" s="5">
        <v>71</v>
      </c>
      <c r="B76" s="5" t="s">
        <v>87</v>
      </c>
      <c r="C76" s="4">
        <v>40493</v>
      </c>
      <c r="D76" s="5" t="s">
        <v>90</v>
      </c>
      <c r="E76" s="5" t="s">
        <v>18</v>
      </c>
      <c r="F76" s="5">
        <v>9</v>
      </c>
      <c r="G76" s="5">
        <f t="shared" si="1"/>
        <v>0</v>
      </c>
      <c r="H76" s="9"/>
      <c r="I76" s="9"/>
      <c r="J76" s="9"/>
      <c r="K76" s="10"/>
      <c r="L76" s="9"/>
      <c r="M76" s="9"/>
      <c r="N76" s="9"/>
      <c r="O76" s="9"/>
      <c r="P76" s="9"/>
      <c r="Q76" s="9"/>
    </row>
    <row r="77" spans="1:17" x14ac:dyDescent="0.3">
      <c r="A77" s="5">
        <v>72</v>
      </c>
      <c r="B77" s="5" t="s">
        <v>87</v>
      </c>
      <c r="C77" s="4">
        <v>40496</v>
      </c>
      <c r="D77" s="5" t="s">
        <v>91</v>
      </c>
      <c r="E77" s="5" t="s">
        <v>18</v>
      </c>
      <c r="F77" s="5">
        <v>3</v>
      </c>
      <c r="G77" s="5">
        <f t="shared" si="1"/>
        <v>0</v>
      </c>
      <c r="H77" s="9"/>
      <c r="I77" s="9"/>
      <c r="J77" s="9"/>
      <c r="K77" s="10"/>
      <c r="L77" s="9"/>
      <c r="M77" s="9"/>
      <c r="N77" s="9"/>
      <c r="O77" s="9"/>
      <c r="P77" s="9"/>
      <c r="Q77" s="9"/>
    </row>
    <row r="78" spans="1:17" x14ac:dyDescent="0.3">
      <c r="A78" s="5">
        <v>73</v>
      </c>
      <c r="B78" s="5" t="s">
        <v>87</v>
      </c>
      <c r="C78" s="4">
        <v>10785</v>
      </c>
      <c r="D78" s="5" t="s">
        <v>92</v>
      </c>
      <c r="E78" s="5" t="s">
        <v>12</v>
      </c>
      <c r="F78" s="5">
        <v>10</v>
      </c>
      <c r="G78" s="5">
        <f t="shared" si="1"/>
        <v>63</v>
      </c>
      <c r="H78" s="9">
        <v>3</v>
      </c>
      <c r="I78" s="9">
        <v>13</v>
      </c>
      <c r="J78" s="9">
        <v>32</v>
      </c>
      <c r="K78" s="10">
        <v>15</v>
      </c>
      <c r="L78" s="9">
        <v>0</v>
      </c>
      <c r="M78" s="9">
        <v>0</v>
      </c>
      <c r="N78" s="9" t="s">
        <v>219</v>
      </c>
      <c r="O78" s="9"/>
      <c r="P78" s="9" t="s">
        <v>220</v>
      </c>
      <c r="Q78" s="9"/>
    </row>
    <row r="79" spans="1:17" x14ac:dyDescent="0.3">
      <c r="A79" s="5">
        <v>74</v>
      </c>
      <c r="B79" s="5" t="s">
        <v>16</v>
      </c>
      <c r="C79" s="4">
        <v>41874</v>
      </c>
      <c r="D79" s="5" t="s">
        <v>93</v>
      </c>
      <c r="E79" s="5" t="s">
        <v>18</v>
      </c>
      <c r="F79" s="5">
        <v>8</v>
      </c>
      <c r="G79" s="5">
        <f t="shared" si="1"/>
        <v>0</v>
      </c>
      <c r="H79" s="9"/>
      <c r="I79" s="9"/>
      <c r="J79" s="9"/>
      <c r="K79" s="10"/>
      <c r="L79" s="9"/>
      <c r="M79" s="9"/>
      <c r="N79" s="9"/>
      <c r="O79" s="9"/>
      <c r="P79" s="9"/>
      <c r="Q79" s="9"/>
    </row>
    <row r="80" spans="1:17" x14ac:dyDescent="0.3">
      <c r="A80" s="5">
        <v>75</v>
      </c>
      <c r="B80" s="5" t="s">
        <v>38</v>
      </c>
      <c r="C80" s="4">
        <v>41831</v>
      </c>
      <c r="D80" s="5" t="s">
        <v>94</v>
      </c>
      <c r="E80" s="5" t="s">
        <v>18</v>
      </c>
      <c r="F80" s="5">
        <v>8</v>
      </c>
      <c r="G80" s="5">
        <f t="shared" si="1"/>
        <v>44</v>
      </c>
      <c r="H80" s="9">
        <v>2</v>
      </c>
      <c r="I80" s="9">
        <v>0</v>
      </c>
      <c r="J80" s="9">
        <v>38</v>
      </c>
      <c r="K80" s="10">
        <v>4</v>
      </c>
      <c r="L80" s="9">
        <v>0</v>
      </c>
      <c r="M80" s="9">
        <v>0</v>
      </c>
      <c r="N80" s="9" t="s">
        <v>161</v>
      </c>
      <c r="O80" s="9">
        <v>0</v>
      </c>
      <c r="P80" s="9" t="s">
        <v>162</v>
      </c>
      <c r="Q80" s="9"/>
    </row>
    <row r="81" spans="1:17" x14ac:dyDescent="0.3">
      <c r="A81" s="5">
        <v>76</v>
      </c>
      <c r="B81" s="5" t="s">
        <v>38</v>
      </c>
      <c r="C81" s="4">
        <v>41914</v>
      </c>
      <c r="D81" s="5" t="s">
        <v>95</v>
      </c>
      <c r="E81" s="5" t="s">
        <v>18</v>
      </c>
      <c r="F81" s="5">
        <v>8</v>
      </c>
      <c r="G81" s="5">
        <f t="shared" si="1"/>
        <v>37</v>
      </c>
      <c r="H81" s="9">
        <v>2</v>
      </c>
      <c r="I81" s="9">
        <v>6</v>
      </c>
      <c r="J81" s="9">
        <v>28</v>
      </c>
      <c r="K81" s="10">
        <v>1</v>
      </c>
      <c r="L81" s="9">
        <v>0</v>
      </c>
      <c r="M81" s="9">
        <v>0</v>
      </c>
      <c r="N81" s="9">
        <v>0</v>
      </c>
      <c r="O81" s="9">
        <v>0</v>
      </c>
      <c r="P81" s="9" t="s">
        <v>25</v>
      </c>
      <c r="Q81" s="9"/>
    </row>
    <row r="82" spans="1:17" x14ac:dyDescent="0.3">
      <c r="A82" s="5">
        <v>77</v>
      </c>
      <c r="B82" s="5" t="s">
        <v>38</v>
      </c>
      <c r="C82" s="4">
        <v>42156</v>
      </c>
      <c r="D82" s="5" t="s">
        <v>96</v>
      </c>
      <c r="E82" s="5" t="s">
        <v>18</v>
      </c>
      <c r="F82" s="5">
        <v>4</v>
      </c>
      <c r="G82" s="5">
        <f t="shared" si="1"/>
        <v>9</v>
      </c>
      <c r="H82" s="9">
        <v>2</v>
      </c>
      <c r="I82" s="9">
        <v>2</v>
      </c>
      <c r="J82" s="9">
        <v>5</v>
      </c>
      <c r="K82" s="10">
        <v>0</v>
      </c>
      <c r="L82" s="9"/>
      <c r="M82" s="9"/>
      <c r="N82" s="27" t="s">
        <v>151</v>
      </c>
      <c r="O82" s="9"/>
      <c r="P82" s="9" t="s">
        <v>152</v>
      </c>
      <c r="Q82" s="9"/>
    </row>
    <row r="83" spans="1:17" x14ac:dyDescent="0.3">
      <c r="A83" s="5">
        <v>78</v>
      </c>
      <c r="B83" s="5" t="s">
        <v>38</v>
      </c>
      <c r="C83" s="4">
        <v>11802</v>
      </c>
      <c r="D83" s="5" t="s">
        <v>97</v>
      </c>
      <c r="E83" s="5" t="s">
        <v>14</v>
      </c>
      <c r="F83" s="5">
        <v>6</v>
      </c>
      <c r="G83" s="5">
        <f t="shared" si="1"/>
        <v>5</v>
      </c>
      <c r="H83" s="9">
        <v>0</v>
      </c>
      <c r="I83" s="9">
        <v>3</v>
      </c>
      <c r="J83" s="9">
        <v>1</v>
      </c>
      <c r="K83" s="10">
        <v>1</v>
      </c>
      <c r="L83" s="9">
        <v>0</v>
      </c>
      <c r="M83" s="9">
        <v>0</v>
      </c>
      <c r="N83" s="9">
        <v>0</v>
      </c>
      <c r="O83" s="9">
        <v>0</v>
      </c>
      <c r="P83" s="9" t="s">
        <v>152</v>
      </c>
      <c r="Q83" s="9"/>
    </row>
    <row r="84" spans="1:17" x14ac:dyDescent="0.3">
      <c r="A84" s="5">
        <v>79</v>
      </c>
      <c r="B84" s="5" t="s">
        <v>38</v>
      </c>
      <c r="C84" s="4">
        <v>10762</v>
      </c>
      <c r="D84" s="5" t="s">
        <v>98</v>
      </c>
      <c r="E84" s="5" t="s">
        <v>12</v>
      </c>
      <c r="F84" s="5">
        <v>8</v>
      </c>
      <c r="G84" s="5">
        <f t="shared" si="1"/>
        <v>25</v>
      </c>
      <c r="H84" s="9">
        <v>2</v>
      </c>
      <c r="I84" s="9">
        <v>5</v>
      </c>
      <c r="J84" s="9">
        <v>14</v>
      </c>
      <c r="K84" s="10">
        <v>4</v>
      </c>
      <c r="L84" s="9" t="s">
        <v>156</v>
      </c>
      <c r="M84" s="9"/>
      <c r="N84" s="9"/>
      <c r="O84" s="9"/>
      <c r="P84" s="9"/>
      <c r="Q84" s="9"/>
    </row>
    <row r="85" spans="1:17" x14ac:dyDescent="0.3">
      <c r="A85" s="5">
        <v>80</v>
      </c>
      <c r="B85" s="5" t="s">
        <v>16</v>
      </c>
      <c r="C85" s="4">
        <v>42721</v>
      </c>
      <c r="D85" s="5" t="s">
        <v>226</v>
      </c>
      <c r="E85" s="5" t="s">
        <v>18</v>
      </c>
      <c r="F85" s="5">
        <v>1</v>
      </c>
      <c r="G85" s="5">
        <v>8</v>
      </c>
      <c r="H85" s="9">
        <v>38</v>
      </c>
      <c r="I85" s="9">
        <v>18</v>
      </c>
      <c r="J85" s="9">
        <v>4</v>
      </c>
      <c r="K85" s="10">
        <v>12</v>
      </c>
      <c r="L85" s="9">
        <v>4</v>
      </c>
      <c r="M85" s="9">
        <v>0</v>
      </c>
      <c r="N85" s="9" t="s">
        <v>123</v>
      </c>
      <c r="O85" s="9">
        <v>18</v>
      </c>
      <c r="P85" s="9">
        <v>0</v>
      </c>
      <c r="Q85" s="9" t="s">
        <v>227</v>
      </c>
    </row>
    <row r="86" spans="1:17" x14ac:dyDescent="0.3">
      <c r="A86" s="5"/>
      <c r="B86" s="5"/>
      <c r="C86" s="5"/>
      <c r="D86" s="5"/>
      <c r="E86" s="5"/>
      <c r="F86" s="5">
        <f>SUM(F6:F84)</f>
        <v>1051</v>
      </c>
      <c r="G86" s="24">
        <f>SUM(G6:G85)</f>
        <v>5466</v>
      </c>
      <c r="H86" s="5">
        <f>SUM(H6:H85)</f>
        <v>476</v>
      </c>
      <c r="I86" s="5">
        <f t="shared" ref="I86:K86" si="2">SUM(I6:I85)</f>
        <v>1383</v>
      </c>
      <c r="J86" s="5">
        <f t="shared" si="2"/>
        <v>3192</v>
      </c>
      <c r="K86" s="5">
        <f t="shared" si="2"/>
        <v>478</v>
      </c>
      <c r="L86" s="9"/>
      <c r="M86" s="9"/>
      <c r="N86" s="9"/>
      <c r="O86" s="9"/>
      <c r="P86" s="9"/>
      <c r="Q86" s="9"/>
    </row>
    <row r="87" spans="1:17" x14ac:dyDescent="0.3">
      <c r="G87" s="19" t="s">
        <v>221</v>
      </c>
      <c r="H87" s="20">
        <f>H86/G86%</f>
        <v>8.7083790706183688</v>
      </c>
      <c r="I87" s="20">
        <f>I86/G86%</f>
        <v>25.30186608122942</v>
      </c>
      <c r="J87" s="20">
        <f>J86/G86%</f>
        <v>58.397365532382004</v>
      </c>
      <c r="K87" s="20">
        <f>K86/G86%</f>
        <v>8.7449688986461762</v>
      </c>
    </row>
    <row r="88" spans="1:17" x14ac:dyDescent="0.3">
      <c r="G88" s="19"/>
      <c r="H88" s="21" t="s">
        <v>103</v>
      </c>
      <c r="I88" s="22" t="s">
        <v>104</v>
      </c>
      <c r="J88" s="23" t="s">
        <v>105</v>
      </c>
      <c r="K88" s="23" t="s">
        <v>106</v>
      </c>
    </row>
  </sheetData>
  <autoFilter ref="A5:R88"/>
  <mergeCells count="10">
    <mergeCell ref="F4:F5"/>
    <mergeCell ref="G4:G5"/>
    <mergeCell ref="H4:K4"/>
    <mergeCell ref="L4:O4"/>
    <mergeCell ref="P4:P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0"/>
  <sheetViews>
    <sheetView workbookViewId="0">
      <selection activeCell="F88" sqref="F88:K90"/>
    </sheetView>
  </sheetViews>
  <sheetFormatPr defaultRowHeight="18.75" x14ac:dyDescent="0.3"/>
  <cols>
    <col min="1" max="1" width="4.625" style="2" customWidth="1"/>
    <col min="2" max="2" width="6.875" style="2" customWidth="1"/>
    <col min="3" max="3" width="7.125" style="2" customWidth="1"/>
    <col min="4" max="4" width="25.75" style="2" customWidth="1"/>
    <col min="5" max="5" width="10.25" style="2" customWidth="1"/>
    <col min="6" max="6" width="8.5" style="2" customWidth="1"/>
    <col min="7" max="7" width="8.875" style="2" customWidth="1"/>
    <col min="8" max="15" width="6.125" customWidth="1"/>
    <col min="16" max="16" width="25.25" customWidth="1"/>
    <col min="17" max="17" width="21.75" customWidth="1"/>
  </cols>
  <sheetData>
    <row r="1" spans="1:17" x14ac:dyDescent="0.3">
      <c r="A1" s="1" t="s">
        <v>110</v>
      </c>
    </row>
    <row r="2" spans="1:17" x14ac:dyDescent="0.3">
      <c r="A2" s="1" t="s">
        <v>0</v>
      </c>
    </row>
    <row r="3" spans="1:17" x14ac:dyDescent="0.3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99</v>
      </c>
      <c r="G3" s="3" t="s">
        <v>100</v>
      </c>
      <c r="H3" s="3" t="s">
        <v>111</v>
      </c>
      <c r="I3" s="3" t="s">
        <v>112</v>
      </c>
      <c r="J3" s="3" t="s">
        <v>113</v>
      </c>
      <c r="K3" s="3" t="s">
        <v>114</v>
      </c>
      <c r="L3" s="3" t="s">
        <v>115</v>
      </c>
      <c r="M3" s="3" t="s">
        <v>116</v>
      </c>
      <c r="N3" s="3" t="s">
        <v>117</v>
      </c>
      <c r="O3" s="3" t="s">
        <v>118</v>
      </c>
      <c r="P3" s="3" t="s">
        <v>119</v>
      </c>
      <c r="Q3" s="3" t="s">
        <v>121</v>
      </c>
    </row>
    <row r="4" spans="1:17" x14ac:dyDescent="0.3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101</v>
      </c>
      <c r="G4" s="42" t="s">
        <v>102</v>
      </c>
      <c r="H4" s="44" t="s">
        <v>107</v>
      </c>
      <c r="I4" s="44"/>
      <c r="J4" s="44"/>
      <c r="K4" s="44"/>
      <c r="L4" s="44" t="s">
        <v>122</v>
      </c>
      <c r="M4" s="44"/>
      <c r="N4" s="44"/>
      <c r="O4" s="44"/>
      <c r="P4" s="40" t="s">
        <v>120</v>
      </c>
      <c r="Q4" s="26" t="s">
        <v>108</v>
      </c>
    </row>
    <row r="5" spans="1:17" x14ac:dyDescent="0.3">
      <c r="A5" s="43"/>
      <c r="B5" s="43"/>
      <c r="C5" s="43"/>
      <c r="D5" s="43"/>
      <c r="E5" s="43"/>
      <c r="F5" s="43"/>
      <c r="G5" s="43"/>
      <c r="H5" s="12" t="s">
        <v>103</v>
      </c>
      <c r="I5" s="13" t="s">
        <v>104</v>
      </c>
      <c r="J5" s="14" t="s">
        <v>105</v>
      </c>
      <c r="K5" s="14" t="s">
        <v>106</v>
      </c>
      <c r="L5" s="12" t="s">
        <v>103</v>
      </c>
      <c r="M5" s="13" t="s">
        <v>104</v>
      </c>
      <c r="N5" s="14" t="s">
        <v>105</v>
      </c>
      <c r="O5" s="14" t="s">
        <v>106</v>
      </c>
      <c r="P5" s="41"/>
      <c r="Q5" s="15" t="s">
        <v>109</v>
      </c>
    </row>
    <row r="6" spans="1:17" hidden="1" x14ac:dyDescent="0.3">
      <c r="A6" s="5">
        <v>1</v>
      </c>
      <c r="B6" s="5" t="s">
        <v>10</v>
      </c>
      <c r="C6" s="4">
        <v>10698</v>
      </c>
      <c r="D6" s="5" t="s">
        <v>11</v>
      </c>
      <c r="E6" s="5" t="s">
        <v>12</v>
      </c>
      <c r="F6" s="5">
        <v>20</v>
      </c>
      <c r="G6" s="5">
        <f>H6+I6+J6+K6</f>
        <v>120</v>
      </c>
      <c r="H6" s="9">
        <v>16</v>
      </c>
      <c r="I6" s="9">
        <v>21</v>
      </c>
      <c r="J6" s="9">
        <v>73</v>
      </c>
      <c r="K6" s="10">
        <v>10</v>
      </c>
      <c r="L6" s="9" t="s">
        <v>254</v>
      </c>
      <c r="M6" s="9">
        <v>0</v>
      </c>
      <c r="N6" s="9">
        <v>0</v>
      </c>
      <c r="O6" s="9">
        <v>0</v>
      </c>
      <c r="P6" s="9" t="s">
        <v>255</v>
      </c>
      <c r="Q6" s="9" t="s">
        <v>256</v>
      </c>
    </row>
    <row r="7" spans="1:17" hidden="1" x14ac:dyDescent="0.3">
      <c r="A7" s="5">
        <v>2</v>
      </c>
      <c r="B7" s="5" t="s">
        <v>10</v>
      </c>
      <c r="C7" s="4">
        <v>14904</v>
      </c>
      <c r="D7" s="5" t="s">
        <v>13</v>
      </c>
      <c r="E7" s="5" t="s">
        <v>14</v>
      </c>
      <c r="F7" s="5">
        <v>13</v>
      </c>
      <c r="G7" s="5">
        <f t="shared" ref="G7:G70" si="0">H7+I7+J7+K7</f>
        <v>10</v>
      </c>
      <c r="H7" s="9">
        <v>0</v>
      </c>
      <c r="I7" s="9">
        <v>4</v>
      </c>
      <c r="J7" s="9">
        <v>6</v>
      </c>
      <c r="K7" s="10">
        <v>0</v>
      </c>
      <c r="L7" s="9"/>
      <c r="M7" s="9">
        <v>2</v>
      </c>
      <c r="N7" s="9"/>
      <c r="O7" s="9"/>
      <c r="P7" s="9"/>
      <c r="Q7" s="9" t="s">
        <v>150</v>
      </c>
    </row>
    <row r="8" spans="1:17" hidden="1" x14ac:dyDescent="0.3">
      <c r="A8" s="5">
        <v>3</v>
      </c>
      <c r="B8" s="5" t="s">
        <v>10</v>
      </c>
      <c r="C8" s="4">
        <v>11491</v>
      </c>
      <c r="D8" s="5" t="s">
        <v>15</v>
      </c>
      <c r="E8" s="5" t="s">
        <v>14</v>
      </c>
      <c r="F8" s="5">
        <v>24</v>
      </c>
      <c r="G8" s="5">
        <f t="shared" si="0"/>
        <v>108</v>
      </c>
      <c r="H8" s="9">
        <v>1</v>
      </c>
      <c r="I8" s="9">
        <v>29</v>
      </c>
      <c r="J8" s="9">
        <v>65</v>
      </c>
      <c r="K8" s="10">
        <v>13</v>
      </c>
      <c r="L8" s="9">
        <v>0</v>
      </c>
      <c r="M8" s="9">
        <v>3</v>
      </c>
      <c r="N8" s="9">
        <v>3</v>
      </c>
      <c r="O8" s="9">
        <v>3</v>
      </c>
      <c r="P8" s="9" t="s">
        <v>249</v>
      </c>
      <c r="Q8" s="9"/>
    </row>
    <row r="9" spans="1:17" hidden="1" x14ac:dyDescent="0.3">
      <c r="A9" s="5">
        <v>4</v>
      </c>
      <c r="B9" s="5" t="s">
        <v>16</v>
      </c>
      <c r="C9" s="4">
        <v>11783</v>
      </c>
      <c r="D9" s="5" t="s">
        <v>17</v>
      </c>
      <c r="E9" s="5" t="s">
        <v>18</v>
      </c>
      <c r="F9" s="5">
        <v>6</v>
      </c>
      <c r="G9" s="5">
        <f t="shared" si="0"/>
        <v>43</v>
      </c>
      <c r="H9" s="9">
        <v>4</v>
      </c>
      <c r="I9" s="9">
        <v>8</v>
      </c>
      <c r="J9" s="9">
        <v>25</v>
      </c>
      <c r="K9" s="10">
        <v>6</v>
      </c>
      <c r="L9" s="9"/>
      <c r="M9" s="9"/>
      <c r="N9" s="9">
        <v>3</v>
      </c>
      <c r="O9" s="9"/>
      <c r="P9" s="9" t="s">
        <v>160</v>
      </c>
      <c r="Q9" s="9"/>
    </row>
    <row r="10" spans="1:17" hidden="1" x14ac:dyDescent="0.3">
      <c r="A10" s="5">
        <v>5</v>
      </c>
      <c r="B10" s="5" t="s">
        <v>16</v>
      </c>
      <c r="C10" s="4">
        <v>22179</v>
      </c>
      <c r="D10" s="5" t="s">
        <v>19</v>
      </c>
      <c r="E10" s="5" t="s">
        <v>18</v>
      </c>
      <c r="F10" s="5">
        <v>22</v>
      </c>
      <c r="G10" s="5">
        <f t="shared" si="0"/>
        <v>222</v>
      </c>
      <c r="H10" s="9">
        <v>13</v>
      </c>
      <c r="I10" s="9">
        <v>45</v>
      </c>
      <c r="J10" s="9">
        <v>142</v>
      </c>
      <c r="K10" s="10">
        <v>22</v>
      </c>
      <c r="L10" s="9" t="s">
        <v>137</v>
      </c>
      <c r="M10" s="9" t="s">
        <v>138</v>
      </c>
      <c r="N10" s="9" t="s">
        <v>139</v>
      </c>
      <c r="O10" s="9" t="s">
        <v>139</v>
      </c>
      <c r="P10" s="9" t="s">
        <v>140</v>
      </c>
      <c r="Q10" s="9" t="s">
        <v>141</v>
      </c>
    </row>
    <row r="11" spans="1:17" hidden="1" x14ac:dyDescent="0.3">
      <c r="A11" s="5">
        <v>6</v>
      </c>
      <c r="B11" s="5" t="s">
        <v>16</v>
      </c>
      <c r="C11" s="4">
        <v>24191</v>
      </c>
      <c r="D11" s="5" t="s">
        <v>20</v>
      </c>
      <c r="E11" s="5" t="s">
        <v>18</v>
      </c>
      <c r="F11" s="5">
        <v>26</v>
      </c>
      <c r="G11" s="5">
        <f t="shared" si="0"/>
        <v>268</v>
      </c>
      <c r="H11" s="9">
        <v>31</v>
      </c>
      <c r="I11" s="9">
        <v>98</v>
      </c>
      <c r="J11" s="9">
        <v>130</v>
      </c>
      <c r="K11" s="10">
        <v>9</v>
      </c>
      <c r="L11" s="9"/>
      <c r="M11" s="9"/>
      <c r="N11" s="9">
        <v>31</v>
      </c>
      <c r="O11" s="9"/>
      <c r="P11" s="9" t="s">
        <v>191</v>
      </c>
      <c r="Q11" s="9"/>
    </row>
    <row r="12" spans="1:17" ht="21" hidden="1" x14ac:dyDescent="0.45">
      <c r="A12" s="5">
        <v>7</v>
      </c>
      <c r="B12" s="5" t="s">
        <v>16</v>
      </c>
      <c r="C12" s="6">
        <v>22127</v>
      </c>
      <c r="D12" s="5" t="s">
        <v>21</v>
      </c>
      <c r="E12" s="5" t="s">
        <v>18</v>
      </c>
      <c r="F12" s="5">
        <v>16</v>
      </c>
      <c r="G12" s="5">
        <f t="shared" si="0"/>
        <v>95</v>
      </c>
      <c r="H12" s="9">
        <v>12</v>
      </c>
      <c r="I12" s="9">
        <v>29</v>
      </c>
      <c r="J12" s="9">
        <v>52</v>
      </c>
      <c r="K12" s="10">
        <v>2</v>
      </c>
      <c r="L12" s="9"/>
      <c r="M12" s="9">
        <v>1</v>
      </c>
      <c r="N12" s="9" t="s">
        <v>228</v>
      </c>
      <c r="O12" s="9"/>
      <c r="P12" s="9" t="s">
        <v>229</v>
      </c>
      <c r="Q12" s="9"/>
    </row>
    <row r="13" spans="1:17" hidden="1" x14ac:dyDescent="0.3">
      <c r="A13" s="5">
        <v>8</v>
      </c>
      <c r="B13" s="5" t="s">
        <v>16</v>
      </c>
      <c r="C13" s="4">
        <v>22127</v>
      </c>
      <c r="D13" s="5" t="s">
        <v>22</v>
      </c>
      <c r="E13" s="5" t="s">
        <v>18</v>
      </c>
      <c r="F13" s="5">
        <v>30</v>
      </c>
      <c r="G13" s="5">
        <f t="shared" si="0"/>
        <v>202</v>
      </c>
      <c r="H13" s="9">
        <v>28</v>
      </c>
      <c r="I13" s="9">
        <v>43</v>
      </c>
      <c r="J13" s="9">
        <v>117</v>
      </c>
      <c r="K13" s="10">
        <v>14</v>
      </c>
      <c r="L13" s="9" t="s">
        <v>223</v>
      </c>
      <c r="M13" s="9"/>
      <c r="N13" s="9" t="s">
        <v>223</v>
      </c>
      <c r="O13" s="9"/>
      <c r="P13" s="9" t="s">
        <v>224</v>
      </c>
      <c r="Q13" s="9"/>
    </row>
    <row r="14" spans="1:17" hidden="1" x14ac:dyDescent="0.3">
      <c r="A14" s="5">
        <v>9</v>
      </c>
      <c r="B14" s="7" t="s">
        <v>16</v>
      </c>
      <c r="C14" s="8">
        <v>10686</v>
      </c>
      <c r="D14" s="7" t="s">
        <v>23</v>
      </c>
      <c r="E14" s="7" t="s">
        <v>12</v>
      </c>
      <c r="F14" s="7">
        <v>22</v>
      </c>
      <c r="G14" s="5">
        <f t="shared" si="0"/>
        <v>7</v>
      </c>
      <c r="H14" s="9">
        <v>0</v>
      </c>
      <c r="I14" s="9">
        <v>2</v>
      </c>
      <c r="J14" s="9">
        <v>5</v>
      </c>
      <c r="K14" s="10">
        <v>0</v>
      </c>
      <c r="L14" s="9">
        <v>0</v>
      </c>
      <c r="M14" s="9">
        <v>0</v>
      </c>
      <c r="N14" s="27" t="s">
        <v>261</v>
      </c>
      <c r="O14" s="9">
        <v>0</v>
      </c>
      <c r="P14" s="9" t="s">
        <v>191</v>
      </c>
      <c r="Q14" s="9" t="s">
        <v>262</v>
      </c>
    </row>
    <row r="15" spans="1:17" x14ac:dyDescent="0.3">
      <c r="A15" s="5">
        <v>10</v>
      </c>
      <c r="B15" s="5" t="s">
        <v>16</v>
      </c>
      <c r="C15" s="4">
        <v>12257</v>
      </c>
      <c r="D15" s="5" t="s">
        <v>24</v>
      </c>
      <c r="E15" s="5" t="s">
        <v>12</v>
      </c>
      <c r="F15" s="5">
        <v>4</v>
      </c>
      <c r="G15" s="5">
        <f t="shared" si="0"/>
        <v>0</v>
      </c>
      <c r="H15" s="9"/>
      <c r="I15" s="9"/>
      <c r="J15" s="9"/>
      <c r="K15" s="10"/>
      <c r="L15" s="9"/>
      <c r="M15" s="9"/>
      <c r="N15" s="9"/>
      <c r="O15" s="9"/>
      <c r="P15" s="9"/>
      <c r="Q15" s="9"/>
    </row>
    <row r="16" spans="1:17" hidden="1" x14ac:dyDescent="0.3">
      <c r="A16" s="5">
        <v>11</v>
      </c>
      <c r="B16" s="5" t="s">
        <v>16</v>
      </c>
      <c r="C16" s="4">
        <v>13815</v>
      </c>
      <c r="D16" s="5" t="s">
        <v>25</v>
      </c>
      <c r="E16" s="5" t="s">
        <v>14</v>
      </c>
      <c r="F16" s="5">
        <v>11</v>
      </c>
      <c r="G16" s="5">
        <f t="shared" si="0"/>
        <v>33</v>
      </c>
      <c r="H16" s="9">
        <v>7</v>
      </c>
      <c r="I16" s="9">
        <v>9</v>
      </c>
      <c r="J16" s="9">
        <v>16</v>
      </c>
      <c r="K16" s="10">
        <v>1</v>
      </c>
      <c r="L16" s="9" t="s">
        <v>238</v>
      </c>
      <c r="M16" s="9" t="s">
        <v>239</v>
      </c>
      <c r="N16" s="9" t="s">
        <v>239</v>
      </c>
      <c r="O16" s="9" t="s">
        <v>239</v>
      </c>
      <c r="P16" s="9" t="s">
        <v>25</v>
      </c>
      <c r="Q16" s="9"/>
    </row>
    <row r="17" spans="1:18" hidden="1" x14ac:dyDescent="0.3">
      <c r="A17" s="5">
        <v>12</v>
      </c>
      <c r="B17" s="5" t="s">
        <v>16</v>
      </c>
      <c r="C17" s="4">
        <v>11786</v>
      </c>
      <c r="D17" s="5" t="s">
        <v>26</v>
      </c>
      <c r="E17" s="5" t="s">
        <v>18</v>
      </c>
      <c r="F17" s="5">
        <v>6</v>
      </c>
      <c r="G17" s="5">
        <f t="shared" si="0"/>
        <v>59</v>
      </c>
      <c r="H17" s="9">
        <v>5</v>
      </c>
      <c r="I17" s="9">
        <v>21</v>
      </c>
      <c r="J17" s="9">
        <v>31</v>
      </c>
      <c r="K17" s="10">
        <v>2</v>
      </c>
      <c r="L17" s="9">
        <v>0</v>
      </c>
      <c r="M17" s="9">
        <v>0</v>
      </c>
      <c r="N17" s="9" t="s">
        <v>225</v>
      </c>
      <c r="O17" s="9">
        <v>0</v>
      </c>
      <c r="P17" s="9"/>
      <c r="Q17" s="9"/>
    </row>
    <row r="18" spans="1:18" hidden="1" x14ac:dyDescent="0.3">
      <c r="A18" s="5">
        <v>13</v>
      </c>
      <c r="B18" s="5" t="s">
        <v>16</v>
      </c>
      <c r="C18" s="4">
        <v>10756</v>
      </c>
      <c r="D18" s="5" t="s">
        <v>27</v>
      </c>
      <c r="E18" s="5" t="s">
        <v>12</v>
      </c>
      <c r="F18" s="5">
        <v>8</v>
      </c>
      <c r="G18" s="5">
        <f t="shared" si="0"/>
        <v>47</v>
      </c>
      <c r="H18" s="9">
        <v>8</v>
      </c>
      <c r="I18" s="9">
        <v>7</v>
      </c>
      <c r="J18" s="9">
        <v>30</v>
      </c>
      <c r="K18" s="10">
        <v>2</v>
      </c>
      <c r="L18" s="9"/>
      <c r="M18" s="9"/>
      <c r="N18" s="9" t="s">
        <v>153</v>
      </c>
      <c r="O18" s="9"/>
      <c r="P18" s="9" t="s">
        <v>154</v>
      </c>
      <c r="Q18" s="9"/>
    </row>
    <row r="19" spans="1:18" hidden="1" x14ac:dyDescent="0.3">
      <c r="A19" s="5">
        <v>14</v>
      </c>
      <c r="B19" s="5" t="s">
        <v>16</v>
      </c>
      <c r="C19" s="4">
        <v>40863</v>
      </c>
      <c r="D19" s="5" t="s">
        <v>28</v>
      </c>
      <c r="E19" s="5" t="s">
        <v>18</v>
      </c>
      <c r="F19" s="5">
        <v>20</v>
      </c>
      <c r="G19" s="5">
        <f t="shared" si="0"/>
        <v>102</v>
      </c>
      <c r="H19" s="17">
        <v>30</v>
      </c>
      <c r="I19" s="17">
        <v>24</v>
      </c>
      <c r="J19" s="17">
        <v>48</v>
      </c>
      <c r="K19" s="18">
        <v>0</v>
      </c>
      <c r="L19" s="17" t="s">
        <v>130</v>
      </c>
      <c r="M19" s="9">
        <v>0</v>
      </c>
      <c r="N19" s="9" t="s">
        <v>131</v>
      </c>
      <c r="O19" s="9">
        <v>0</v>
      </c>
      <c r="P19" s="9" t="s">
        <v>133</v>
      </c>
      <c r="Q19" s="9" t="s">
        <v>132</v>
      </c>
      <c r="R19" t="s">
        <v>132</v>
      </c>
    </row>
    <row r="20" spans="1:18" hidden="1" x14ac:dyDescent="0.3">
      <c r="A20" s="5">
        <v>15</v>
      </c>
      <c r="B20" s="5" t="s">
        <v>16</v>
      </c>
      <c r="C20" s="4">
        <v>40895</v>
      </c>
      <c r="D20" s="5" t="s">
        <v>29</v>
      </c>
      <c r="E20" s="5" t="s">
        <v>18</v>
      </c>
      <c r="F20" s="5">
        <v>4</v>
      </c>
      <c r="G20" s="5">
        <f t="shared" si="0"/>
        <v>27</v>
      </c>
      <c r="H20" s="9">
        <v>2</v>
      </c>
      <c r="I20" s="9">
        <v>4</v>
      </c>
      <c r="J20" s="9">
        <v>20</v>
      </c>
      <c r="K20" s="10">
        <v>1</v>
      </c>
      <c r="L20" s="9">
        <v>0</v>
      </c>
      <c r="M20" s="9">
        <v>0</v>
      </c>
      <c r="N20" s="9" t="s">
        <v>168</v>
      </c>
      <c r="O20" s="9">
        <v>0</v>
      </c>
      <c r="P20" s="9" t="s">
        <v>169</v>
      </c>
      <c r="Q20" s="9"/>
      <c r="R20" t="s">
        <v>134</v>
      </c>
    </row>
    <row r="21" spans="1:18" hidden="1" x14ac:dyDescent="0.3">
      <c r="A21" s="5">
        <v>16</v>
      </c>
      <c r="B21" s="5" t="s">
        <v>16</v>
      </c>
      <c r="C21" s="4">
        <v>40981</v>
      </c>
      <c r="D21" s="5" t="s">
        <v>30</v>
      </c>
      <c r="E21" s="5" t="s">
        <v>18</v>
      </c>
      <c r="F21" s="5">
        <v>4</v>
      </c>
      <c r="G21" s="5">
        <f t="shared" si="0"/>
        <v>41</v>
      </c>
      <c r="H21" s="9">
        <v>1</v>
      </c>
      <c r="I21" s="9">
        <v>11</v>
      </c>
      <c r="J21" s="9">
        <v>28</v>
      </c>
      <c r="K21" s="10">
        <v>1</v>
      </c>
      <c r="L21" s="9">
        <v>0</v>
      </c>
      <c r="M21" s="9">
        <v>0</v>
      </c>
      <c r="N21" s="9">
        <v>0</v>
      </c>
      <c r="O21" s="9">
        <v>0</v>
      </c>
      <c r="P21" s="9"/>
      <c r="Q21" s="9"/>
      <c r="R21" t="s">
        <v>135</v>
      </c>
    </row>
    <row r="22" spans="1:18" hidden="1" x14ac:dyDescent="0.3">
      <c r="A22" s="5">
        <v>17</v>
      </c>
      <c r="B22" s="5" t="s">
        <v>16</v>
      </c>
      <c r="C22" s="4">
        <v>40981</v>
      </c>
      <c r="D22" s="5" t="s">
        <v>31</v>
      </c>
      <c r="E22" s="5" t="s">
        <v>18</v>
      </c>
      <c r="F22" s="5">
        <v>24</v>
      </c>
      <c r="G22" s="5">
        <f t="shared" si="0"/>
        <v>129</v>
      </c>
      <c r="H22" s="9">
        <v>9</v>
      </c>
      <c r="I22" s="9">
        <v>27</v>
      </c>
      <c r="J22" s="9">
        <v>90</v>
      </c>
      <c r="K22" s="10">
        <v>3</v>
      </c>
      <c r="L22" s="9">
        <v>0</v>
      </c>
      <c r="M22" s="9">
        <v>3</v>
      </c>
      <c r="N22" s="9">
        <v>0</v>
      </c>
      <c r="O22" s="9">
        <v>0</v>
      </c>
      <c r="P22" s="9" t="s">
        <v>259</v>
      </c>
      <c r="Q22" s="9"/>
      <c r="R22" t="s">
        <v>136</v>
      </c>
    </row>
    <row r="23" spans="1:18" hidden="1" x14ac:dyDescent="0.3">
      <c r="A23" s="5">
        <v>18</v>
      </c>
      <c r="B23" s="5" t="s">
        <v>16</v>
      </c>
      <c r="C23" s="4">
        <v>40981</v>
      </c>
      <c r="D23" s="5" t="s">
        <v>32</v>
      </c>
      <c r="E23" s="5" t="s">
        <v>18</v>
      </c>
      <c r="F23" s="5">
        <v>24</v>
      </c>
      <c r="G23" s="5">
        <f t="shared" si="0"/>
        <v>139</v>
      </c>
      <c r="H23" s="9">
        <v>11</v>
      </c>
      <c r="I23" s="9">
        <v>29</v>
      </c>
      <c r="J23" s="9">
        <v>95</v>
      </c>
      <c r="K23" s="10">
        <v>4</v>
      </c>
      <c r="L23" s="9">
        <v>0</v>
      </c>
      <c r="M23" s="9">
        <v>1</v>
      </c>
      <c r="N23" s="9">
        <v>0</v>
      </c>
      <c r="O23" s="9">
        <v>0</v>
      </c>
      <c r="P23" s="9" t="s">
        <v>260</v>
      </c>
      <c r="Q23" s="9"/>
    </row>
    <row r="24" spans="1:18" hidden="1" x14ac:dyDescent="0.3">
      <c r="A24" s="5">
        <v>19</v>
      </c>
      <c r="B24" s="5" t="s">
        <v>16</v>
      </c>
      <c r="C24" s="4">
        <v>41525</v>
      </c>
      <c r="D24" s="5" t="s">
        <v>33</v>
      </c>
      <c r="E24" s="5" t="s">
        <v>18</v>
      </c>
      <c r="F24" s="5">
        <v>12</v>
      </c>
      <c r="G24" s="5">
        <f t="shared" si="0"/>
        <v>30</v>
      </c>
      <c r="H24" s="9">
        <v>2</v>
      </c>
      <c r="I24" s="9">
        <v>5</v>
      </c>
      <c r="J24" s="9">
        <v>23</v>
      </c>
      <c r="K24" s="10">
        <v>0</v>
      </c>
      <c r="L24" s="9">
        <v>0</v>
      </c>
      <c r="M24" s="9">
        <v>1</v>
      </c>
      <c r="N24" s="9">
        <v>1</v>
      </c>
      <c r="O24" s="9">
        <v>0</v>
      </c>
      <c r="P24" s="9" t="s">
        <v>192</v>
      </c>
      <c r="Q24" s="9"/>
    </row>
    <row r="25" spans="1:18" hidden="1" x14ac:dyDescent="0.3">
      <c r="A25" s="5">
        <v>20</v>
      </c>
      <c r="B25" s="5" t="s">
        <v>16</v>
      </c>
      <c r="C25" s="4">
        <v>28866</v>
      </c>
      <c r="D25" s="5" t="s">
        <v>34</v>
      </c>
      <c r="E25" s="5" t="s">
        <v>14</v>
      </c>
      <c r="F25" s="5">
        <v>10</v>
      </c>
      <c r="G25" s="5">
        <f t="shared" si="0"/>
        <v>47</v>
      </c>
      <c r="H25" s="9">
        <v>6</v>
      </c>
      <c r="I25" s="9">
        <v>17</v>
      </c>
      <c r="J25" s="9">
        <v>24</v>
      </c>
      <c r="K25" s="10">
        <v>0</v>
      </c>
      <c r="L25" s="9"/>
      <c r="M25" s="9" t="s">
        <v>184</v>
      </c>
      <c r="N25" s="9"/>
      <c r="O25" s="9"/>
      <c r="P25" s="9" t="s">
        <v>25</v>
      </c>
      <c r="Q25" s="9"/>
    </row>
    <row r="26" spans="1:18" hidden="1" x14ac:dyDescent="0.3">
      <c r="A26" s="5">
        <v>21</v>
      </c>
      <c r="B26" s="5" t="s">
        <v>16</v>
      </c>
      <c r="C26" s="4">
        <v>32702</v>
      </c>
      <c r="D26" s="5" t="s">
        <v>35</v>
      </c>
      <c r="E26" s="5" t="s">
        <v>18</v>
      </c>
      <c r="F26" s="5">
        <v>12</v>
      </c>
      <c r="G26" s="5">
        <f t="shared" si="0"/>
        <v>60</v>
      </c>
      <c r="H26" s="9">
        <v>17</v>
      </c>
      <c r="I26" s="9">
        <v>14</v>
      </c>
      <c r="J26" s="9">
        <v>26</v>
      </c>
      <c r="K26" s="10">
        <v>3</v>
      </c>
      <c r="L26" s="9" t="s">
        <v>187</v>
      </c>
      <c r="M26" s="9" t="s">
        <v>188</v>
      </c>
      <c r="N26" s="27" t="s">
        <v>189</v>
      </c>
      <c r="O26" s="27" t="s">
        <v>190</v>
      </c>
      <c r="P26" s="9" t="s">
        <v>191</v>
      </c>
      <c r="Q26" s="9"/>
    </row>
    <row r="27" spans="1:18" hidden="1" x14ac:dyDescent="0.3">
      <c r="A27" s="5">
        <v>22</v>
      </c>
      <c r="B27" s="5" t="s">
        <v>16</v>
      </c>
      <c r="C27" s="4">
        <v>41389</v>
      </c>
      <c r="D27" s="5" t="s">
        <v>36</v>
      </c>
      <c r="E27" s="5" t="s">
        <v>18</v>
      </c>
      <c r="F27" s="5">
        <v>8</v>
      </c>
      <c r="G27" s="5">
        <f t="shared" si="0"/>
        <v>65</v>
      </c>
      <c r="H27" s="9">
        <v>5</v>
      </c>
      <c r="I27" s="9">
        <v>10</v>
      </c>
      <c r="J27" s="9">
        <v>48</v>
      </c>
      <c r="K27" s="10">
        <v>2</v>
      </c>
      <c r="L27" s="9" t="s">
        <v>128</v>
      </c>
      <c r="M27" s="9"/>
      <c r="N27" s="9"/>
      <c r="O27" s="9"/>
      <c r="P27" s="9" t="s">
        <v>129</v>
      </c>
      <c r="Q27" s="9"/>
    </row>
    <row r="28" spans="1:18" hidden="1" x14ac:dyDescent="0.3">
      <c r="A28" s="5">
        <v>23</v>
      </c>
      <c r="B28" s="5" t="s">
        <v>16</v>
      </c>
      <c r="C28" s="4">
        <v>41388</v>
      </c>
      <c r="D28" s="5" t="s">
        <v>37</v>
      </c>
      <c r="E28" s="5" t="s">
        <v>18</v>
      </c>
      <c r="F28" s="5">
        <v>12</v>
      </c>
      <c r="G28" s="5">
        <f t="shared" si="0"/>
        <v>35</v>
      </c>
      <c r="H28" s="9">
        <v>0</v>
      </c>
      <c r="I28" s="9">
        <v>12</v>
      </c>
      <c r="J28" s="9">
        <v>23</v>
      </c>
      <c r="K28" s="10"/>
      <c r="L28" s="9"/>
      <c r="M28" s="9"/>
      <c r="N28" s="9" t="s">
        <v>123</v>
      </c>
      <c r="O28" s="9"/>
      <c r="P28" s="9" t="s">
        <v>124</v>
      </c>
      <c r="Q28" s="9"/>
    </row>
    <row r="29" spans="1:18" hidden="1" x14ac:dyDescent="0.3">
      <c r="A29" s="5">
        <v>24</v>
      </c>
      <c r="B29" s="5" t="s">
        <v>38</v>
      </c>
      <c r="C29" s="4">
        <v>10687</v>
      </c>
      <c r="D29" s="5" t="s">
        <v>39</v>
      </c>
      <c r="E29" s="5" t="s">
        <v>12</v>
      </c>
      <c r="F29" s="5">
        <v>16</v>
      </c>
      <c r="G29" s="5">
        <f t="shared" si="0"/>
        <v>131</v>
      </c>
      <c r="H29" s="9">
        <v>10</v>
      </c>
      <c r="I29" s="9">
        <v>10</v>
      </c>
      <c r="J29" s="9">
        <v>111</v>
      </c>
      <c r="K29" s="10">
        <v>0</v>
      </c>
      <c r="L29" s="9">
        <v>0</v>
      </c>
      <c r="M29" s="9" t="s">
        <v>157</v>
      </c>
      <c r="N29" s="9" t="s">
        <v>157</v>
      </c>
      <c r="O29" s="9">
        <v>0</v>
      </c>
      <c r="P29" s="9" t="s">
        <v>158</v>
      </c>
      <c r="Q29" s="9" t="s">
        <v>159</v>
      </c>
    </row>
    <row r="30" spans="1:18" hidden="1" x14ac:dyDescent="0.3">
      <c r="A30" s="5">
        <v>25</v>
      </c>
      <c r="B30" s="5" t="s">
        <v>38</v>
      </c>
      <c r="C30" s="4">
        <v>13778</v>
      </c>
      <c r="D30" s="5" t="s">
        <v>40</v>
      </c>
      <c r="E30" s="5" t="s">
        <v>14</v>
      </c>
      <c r="F30" s="5">
        <v>21</v>
      </c>
      <c r="G30" s="5">
        <v>1</v>
      </c>
      <c r="H30" s="9"/>
      <c r="I30" s="9"/>
      <c r="J30" s="9"/>
      <c r="K30" s="10"/>
      <c r="L30" s="9"/>
      <c r="M30" s="9"/>
      <c r="N30" s="9"/>
      <c r="O30" s="9"/>
      <c r="P30" s="9"/>
      <c r="Q30" s="9"/>
    </row>
    <row r="31" spans="1:18" hidden="1" x14ac:dyDescent="0.3">
      <c r="A31" s="5">
        <v>26</v>
      </c>
      <c r="B31" s="5" t="s">
        <v>38</v>
      </c>
      <c r="C31" s="4">
        <v>13778</v>
      </c>
      <c r="D31" s="5" t="s">
        <v>41</v>
      </c>
      <c r="E31" s="5" t="s">
        <v>14</v>
      </c>
      <c r="F31" s="5">
        <v>29</v>
      </c>
      <c r="G31" s="5">
        <f t="shared" si="0"/>
        <v>162</v>
      </c>
      <c r="H31" s="9">
        <v>7</v>
      </c>
      <c r="I31" s="9">
        <v>46</v>
      </c>
      <c r="J31" s="9">
        <v>97</v>
      </c>
      <c r="K31" s="10">
        <v>12</v>
      </c>
      <c r="L31" s="9" t="s">
        <v>200</v>
      </c>
      <c r="M31" s="9" t="s">
        <v>197</v>
      </c>
      <c r="N31" s="9" t="s">
        <v>165</v>
      </c>
      <c r="O31" s="9" t="s">
        <v>165</v>
      </c>
      <c r="P31" s="9" t="s">
        <v>198</v>
      </c>
      <c r="Q31" s="9" t="s">
        <v>199</v>
      </c>
    </row>
    <row r="32" spans="1:18" hidden="1" x14ac:dyDescent="0.3">
      <c r="A32" s="5">
        <v>27</v>
      </c>
      <c r="B32" s="5" t="s">
        <v>38</v>
      </c>
      <c r="C32" s="4">
        <v>14683</v>
      </c>
      <c r="D32" s="5" t="s">
        <v>42</v>
      </c>
      <c r="E32" s="5" t="s">
        <v>18</v>
      </c>
      <c r="F32" s="5">
        <v>11</v>
      </c>
      <c r="G32" s="5">
        <f t="shared" si="0"/>
        <v>66</v>
      </c>
      <c r="H32" s="9">
        <v>3</v>
      </c>
      <c r="I32" s="9">
        <v>21</v>
      </c>
      <c r="J32" s="9">
        <v>40</v>
      </c>
      <c r="K32" s="10">
        <v>2</v>
      </c>
      <c r="L32" s="9" t="s">
        <v>168</v>
      </c>
      <c r="M32" s="9" t="s">
        <v>208</v>
      </c>
      <c r="N32" s="27" t="s">
        <v>208</v>
      </c>
      <c r="O32" s="9" t="s">
        <v>208</v>
      </c>
      <c r="P32" s="9" t="s">
        <v>160</v>
      </c>
      <c r="Q32" s="9" t="s">
        <v>209</v>
      </c>
    </row>
    <row r="33" spans="1:17" hidden="1" x14ac:dyDescent="0.3">
      <c r="A33" s="5">
        <v>28</v>
      </c>
      <c r="B33" s="5" t="s">
        <v>38</v>
      </c>
      <c r="C33" s="4">
        <v>14683</v>
      </c>
      <c r="D33" s="5" t="s">
        <v>42</v>
      </c>
      <c r="E33" s="5" t="s">
        <v>18</v>
      </c>
      <c r="F33" s="5">
        <v>8</v>
      </c>
      <c r="G33" s="5">
        <f t="shared" si="0"/>
        <v>11</v>
      </c>
      <c r="H33" s="9"/>
      <c r="I33" s="9">
        <v>5</v>
      </c>
      <c r="J33" s="9">
        <v>6</v>
      </c>
      <c r="K33" s="10"/>
      <c r="L33" s="9"/>
      <c r="M33" s="9"/>
      <c r="N33" s="9" t="s">
        <v>171</v>
      </c>
      <c r="O33" s="9" t="s">
        <v>172</v>
      </c>
      <c r="P33" s="9" t="s">
        <v>173</v>
      </c>
      <c r="Q33" s="9"/>
    </row>
    <row r="34" spans="1:17" hidden="1" x14ac:dyDescent="0.3">
      <c r="A34" s="5">
        <v>29</v>
      </c>
      <c r="B34" s="5" t="s">
        <v>38</v>
      </c>
      <c r="C34" s="4">
        <v>11789</v>
      </c>
      <c r="D34" s="5" t="s">
        <v>43</v>
      </c>
      <c r="E34" s="5" t="s">
        <v>18</v>
      </c>
      <c r="F34" s="5">
        <v>23</v>
      </c>
      <c r="G34" s="5">
        <f t="shared" si="0"/>
        <v>114</v>
      </c>
      <c r="H34" s="9">
        <v>29</v>
      </c>
      <c r="I34" s="9"/>
      <c r="J34" s="9">
        <v>81</v>
      </c>
      <c r="K34" s="10">
        <v>4</v>
      </c>
      <c r="L34" s="9"/>
      <c r="M34" s="9"/>
      <c r="N34" s="9">
        <v>8</v>
      </c>
      <c r="O34" s="9"/>
      <c r="P34" s="9"/>
      <c r="Q34" s="9"/>
    </row>
    <row r="35" spans="1:17" hidden="1" x14ac:dyDescent="0.3">
      <c r="A35" s="5">
        <v>30</v>
      </c>
      <c r="B35" s="5" t="s">
        <v>38</v>
      </c>
      <c r="C35" s="4">
        <v>11789</v>
      </c>
      <c r="D35" s="5" t="s">
        <v>44</v>
      </c>
      <c r="E35" s="5" t="s">
        <v>18</v>
      </c>
      <c r="F35" s="5">
        <v>20</v>
      </c>
      <c r="G35" s="5">
        <f t="shared" si="0"/>
        <v>128</v>
      </c>
      <c r="H35" s="9">
        <v>11</v>
      </c>
      <c r="I35" s="9">
        <v>40</v>
      </c>
      <c r="J35" s="9">
        <v>68</v>
      </c>
      <c r="K35" s="10">
        <v>9</v>
      </c>
      <c r="L35" s="9"/>
      <c r="M35" s="9"/>
      <c r="N35" s="27" t="s">
        <v>125</v>
      </c>
      <c r="O35" s="9"/>
      <c r="P35" s="9" t="s">
        <v>126</v>
      </c>
      <c r="Q35" s="9" t="s">
        <v>127</v>
      </c>
    </row>
    <row r="36" spans="1:17" hidden="1" x14ac:dyDescent="0.3">
      <c r="A36" s="5">
        <v>31</v>
      </c>
      <c r="B36" s="5" t="s">
        <v>38</v>
      </c>
      <c r="C36" s="4">
        <v>11789</v>
      </c>
      <c r="D36" s="5" t="s">
        <v>45</v>
      </c>
      <c r="E36" s="5" t="s">
        <v>18</v>
      </c>
      <c r="F36" s="5">
        <v>20</v>
      </c>
      <c r="G36" s="5">
        <f t="shared" si="0"/>
        <v>175</v>
      </c>
      <c r="H36" s="9">
        <v>3</v>
      </c>
      <c r="I36" s="9">
        <v>81</v>
      </c>
      <c r="J36" s="5">
        <v>84</v>
      </c>
      <c r="K36" s="10">
        <v>7</v>
      </c>
      <c r="L36" s="9" t="s">
        <v>163</v>
      </c>
      <c r="M36" s="9" t="s">
        <v>164</v>
      </c>
      <c r="N36" s="9" t="s">
        <v>165</v>
      </c>
      <c r="O36" s="9" t="s">
        <v>165</v>
      </c>
      <c r="P36" s="9" t="s">
        <v>166</v>
      </c>
      <c r="Q36" s="9" t="s">
        <v>167</v>
      </c>
    </row>
    <row r="37" spans="1:17" hidden="1" x14ac:dyDescent="0.3">
      <c r="A37" s="5">
        <v>32</v>
      </c>
      <c r="B37" s="5" t="s">
        <v>38</v>
      </c>
      <c r="C37" s="4">
        <v>14354</v>
      </c>
      <c r="D37" s="5" t="s">
        <v>46</v>
      </c>
      <c r="E37" s="5" t="s">
        <v>18</v>
      </c>
      <c r="F37" s="5">
        <v>16</v>
      </c>
      <c r="G37" s="5">
        <f t="shared" si="0"/>
        <v>113</v>
      </c>
      <c r="H37" s="9">
        <v>7</v>
      </c>
      <c r="I37" s="9">
        <v>28</v>
      </c>
      <c r="J37" s="9">
        <v>74</v>
      </c>
      <c r="K37" s="10">
        <v>4</v>
      </c>
      <c r="L37" s="9">
        <v>0</v>
      </c>
      <c r="M37" s="9">
        <v>0</v>
      </c>
      <c r="N37" s="9"/>
      <c r="O37" s="9"/>
      <c r="P37" s="9" t="s">
        <v>252</v>
      </c>
      <c r="Q37" s="9"/>
    </row>
    <row r="38" spans="1:17" hidden="1" x14ac:dyDescent="0.3">
      <c r="A38" s="5">
        <v>33</v>
      </c>
      <c r="B38" s="5" t="s">
        <v>38</v>
      </c>
      <c r="C38" s="4">
        <v>14354</v>
      </c>
      <c r="D38" s="5" t="s">
        <v>47</v>
      </c>
      <c r="E38" s="5" t="s">
        <v>18</v>
      </c>
      <c r="F38" s="5">
        <v>8</v>
      </c>
      <c r="G38" s="5">
        <f t="shared" si="0"/>
        <v>43</v>
      </c>
      <c r="H38" s="9">
        <v>3</v>
      </c>
      <c r="I38" s="9">
        <v>3</v>
      </c>
      <c r="J38" s="9">
        <v>35</v>
      </c>
      <c r="K38" s="10">
        <v>2</v>
      </c>
      <c r="L38" s="9">
        <v>0</v>
      </c>
      <c r="M38" s="9">
        <v>0</v>
      </c>
      <c r="N38" s="9">
        <v>2</v>
      </c>
      <c r="O38" s="9">
        <v>1</v>
      </c>
      <c r="P38" s="9" t="s">
        <v>253</v>
      </c>
      <c r="Q38" s="9"/>
    </row>
    <row r="39" spans="1:17" hidden="1" x14ac:dyDescent="0.3">
      <c r="A39" s="5">
        <v>34</v>
      </c>
      <c r="B39" s="5" t="s">
        <v>38</v>
      </c>
      <c r="C39" s="4">
        <v>24676</v>
      </c>
      <c r="D39" s="5" t="s">
        <v>48</v>
      </c>
      <c r="E39" s="5" t="s">
        <v>18</v>
      </c>
      <c r="F39" s="5">
        <v>28</v>
      </c>
      <c r="G39" s="5">
        <f t="shared" si="0"/>
        <v>146</v>
      </c>
      <c r="H39" s="9">
        <v>4</v>
      </c>
      <c r="I39" s="9">
        <v>45</v>
      </c>
      <c r="J39" s="9">
        <v>90</v>
      </c>
      <c r="K39" s="10">
        <v>7</v>
      </c>
      <c r="L39" s="9">
        <v>0</v>
      </c>
      <c r="M39" s="9">
        <v>0</v>
      </c>
      <c r="N39" s="27" t="s">
        <v>201</v>
      </c>
      <c r="O39" s="9">
        <v>0</v>
      </c>
      <c r="P39" s="9" t="s">
        <v>202</v>
      </c>
      <c r="Q39" s="9" t="s">
        <v>203</v>
      </c>
    </row>
    <row r="40" spans="1:17" hidden="1" x14ac:dyDescent="0.3">
      <c r="A40" s="5">
        <v>35</v>
      </c>
      <c r="B40" s="5" t="s">
        <v>38</v>
      </c>
      <c r="C40" s="4">
        <v>40887</v>
      </c>
      <c r="D40" s="5" t="s">
        <v>49</v>
      </c>
      <c r="E40" s="5" t="s">
        <v>18</v>
      </c>
      <c r="F40" s="5">
        <v>16</v>
      </c>
      <c r="G40" s="5">
        <f t="shared" si="0"/>
        <v>98</v>
      </c>
      <c r="H40" s="9">
        <v>0</v>
      </c>
      <c r="I40" s="9">
        <v>44</v>
      </c>
      <c r="J40" s="9">
        <v>47</v>
      </c>
      <c r="K40" s="10">
        <v>7</v>
      </c>
      <c r="L40" s="9">
        <v>0</v>
      </c>
      <c r="M40" s="9">
        <v>0</v>
      </c>
      <c r="N40" s="9">
        <v>0</v>
      </c>
      <c r="O40" s="9">
        <v>0</v>
      </c>
      <c r="P40" s="9" t="s">
        <v>160</v>
      </c>
      <c r="Q40" s="9" t="s">
        <v>263</v>
      </c>
    </row>
    <row r="41" spans="1:17" hidden="1" x14ac:dyDescent="0.3">
      <c r="A41" s="5">
        <v>36</v>
      </c>
      <c r="B41" s="5" t="s">
        <v>38</v>
      </c>
      <c r="C41" s="4">
        <v>41100</v>
      </c>
      <c r="D41" s="5" t="s">
        <v>50</v>
      </c>
      <c r="E41" s="5" t="s">
        <v>18</v>
      </c>
      <c r="F41" s="5">
        <v>8</v>
      </c>
      <c r="G41" s="5">
        <f t="shared" si="0"/>
        <v>67</v>
      </c>
      <c r="H41" s="9">
        <v>3</v>
      </c>
      <c r="I41" s="9">
        <v>9</v>
      </c>
      <c r="J41" s="9">
        <v>49</v>
      </c>
      <c r="K41" s="10">
        <v>6</v>
      </c>
      <c r="L41" s="9">
        <v>0</v>
      </c>
      <c r="M41" s="9">
        <v>0</v>
      </c>
      <c r="N41" s="9" t="s">
        <v>244</v>
      </c>
      <c r="O41" s="9">
        <v>0</v>
      </c>
      <c r="P41" s="9" t="s">
        <v>245</v>
      </c>
      <c r="Q41" s="9" t="s">
        <v>246</v>
      </c>
    </row>
    <row r="42" spans="1:17" hidden="1" x14ac:dyDescent="0.3">
      <c r="A42" s="5">
        <v>37</v>
      </c>
      <c r="B42" s="5" t="s">
        <v>38</v>
      </c>
      <c r="C42" s="4">
        <v>41101</v>
      </c>
      <c r="D42" s="5" t="s">
        <v>51</v>
      </c>
      <c r="E42" s="5" t="s">
        <v>18</v>
      </c>
      <c r="F42" s="5">
        <v>4</v>
      </c>
      <c r="G42" s="5">
        <f t="shared" si="0"/>
        <v>14</v>
      </c>
      <c r="H42" s="9">
        <v>0</v>
      </c>
      <c r="I42" s="9">
        <v>2</v>
      </c>
      <c r="J42" s="9">
        <v>9</v>
      </c>
      <c r="K42" s="10">
        <v>3</v>
      </c>
      <c r="L42" s="9">
        <v>0</v>
      </c>
      <c r="M42" s="9">
        <v>0</v>
      </c>
      <c r="N42" s="9">
        <v>0</v>
      </c>
      <c r="O42" s="9">
        <v>0</v>
      </c>
      <c r="P42" s="9" t="s">
        <v>160</v>
      </c>
      <c r="Q42" s="9"/>
    </row>
    <row r="43" spans="1:17" hidden="1" x14ac:dyDescent="0.3">
      <c r="A43" s="5">
        <v>38</v>
      </c>
      <c r="B43" s="5" t="s">
        <v>38</v>
      </c>
      <c r="C43" s="4">
        <v>11801</v>
      </c>
      <c r="D43" s="5" t="s">
        <v>212</v>
      </c>
      <c r="E43" s="5" t="s">
        <v>18</v>
      </c>
      <c r="F43" s="5">
        <v>12</v>
      </c>
      <c r="G43" s="5">
        <f t="shared" si="0"/>
        <v>61</v>
      </c>
      <c r="H43" s="9">
        <v>2</v>
      </c>
      <c r="I43" s="9">
        <v>18</v>
      </c>
      <c r="J43" s="9">
        <v>35</v>
      </c>
      <c r="K43" s="10">
        <v>6</v>
      </c>
      <c r="L43" s="9" t="s">
        <v>204</v>
      </c>
      <c r="M43" s="9" t="s">
        <v>205</v>
      </c>
      <c r="N43" s="9" t="s">
        <v>206</v>
      </c>
      <c r="O43" s="9">
        <v>0</v>
      </c>
      <c r="P43" s="9" t="s">
        <v>207</v>
      </c>
      <c r="Q43" s="9" t="s">
        <v>160</v>
      </c>
    </row>
    <row r="44" spans="1:17" hidden="1" x14ac:dyDescent="0.3">
      <c r="A44" s="5">
        <v>39</v>
      </c>
      <c r="B44" s="5" t="s">
        <v>38</v>
      </c>
      <c r="C44" s="4">
        <v>11801</v>
      </c>
      <c r="D44" s="5" t="s">
        <v>211</v>
      </c>
      <c r="E44" s="5" t="s">
        <v>18</v>
      </c>
      <c r="F44" s="5">
        <v>8</v>
      </c>
      <c r="G44" s="5">
        <f t="shared" si="0"/>
        <v>73</v>
      </c>
      <c r="H44" s="9">
        <v>2</v>
      </c>
      <c r="I44" s="9">
        <v>21</v>
      </c>
      <c r="J44" s="9">
        <v>46</v>
      </c>
      <c r="K44" s="10">
        <v>4</v>
      </c>
      <c r="L44" s="9" t="s">
        <v>210</v>
      </c>
      <c r="M44" s="9">
        <v>0</v>
      </c>
      <c r="N44" s="9">
        <v>0</v>
      </c>
      <c r="O44" s="9">
        <v>0</v>
      </c>
      <c r="P44" s="9" t="s">
        <v>160</v>
      </c>
      <c r="Q44" s="9"/>
    </row>
    <row r="45" spans="1:17" x14ac:dyDescent="0.3">
      <c r="A45" s="5">
        <v>40</v>
      </c>
      <c r="B45" s="5" t="s">
        <v>38</v>
      </c>
      <c r="C45" s="4">
        <v>11801</v>
      </c>
      <c r="D45" s="5" t="s">
        <v>52</v>
      </c>
      <c r="E45" s="5" t="s">
        <v>18</v>
      </c>
      <c r="F45" s="5">
        <v>5</v>
      </c>
      <c r="G45" s="5">
        <f t="shared" si="0"/>
        <v>0</v>
      </c>
      <c r="H45" s="9">
        <v>0</v>
      </c>
      <c r="I45" s="9">
        <v>0</v>
      </c>
      <c r="J45" s="9">
        <v>0</v>
      </c>
      <c r="K45" s="10">
        <v>0</v>
      </c>
      <c r="L45" s="9">
        <v>0</v>
      </c>
      <c r="M45" s="9">
        <v>0</v>
      </c>
      <c r="N45" s="9">
        <v>0</v>
      </c>
      <c r="O45" s="9">
        <v>0</v>
      </c>
      <c r="P45" s="9" t="s">
        <v>160</v>
      </c>
      <c r="Q45" s="9"/>
    </row>
    <row r="46" spans="1:17" hidden="1" x14ac:dyDescent="0.3">
      <c r="A46" s="5">
        <v>41</v>
      </c>
      <c r="B46" s="5" t="s">
        <v>38</v>
      </c>
      <c r="C46" s="4">
        <v>41665</v>
      </c>
      <c r="D46" s="5" t="s">
        <v>53</v>
      </c>
      <c r="E46" s="5" t="s">
        <v>18</v>
      </c>
      <c r="F46" s="5">
        <v>8</v>
      </c>
      <c r="G46" s="5">
        <f t="shared" si="0"/>
        <v>64</v>
      </c>
      <c r="H46" s="9">
        <v>3</v>
      </c>
      <c r="I46" s="9">
        <v>17</v>
      </c>
      <c r="J46" s="9">
        <v>40</v>
      </c>
      <c r="K46" s="10">
        <v>4</v>
      </c>
      <c r="L46" s="9">
        <v>0</v>
      </c>
      <c r="M46" s="9" t="s">
        <v>216</v>
      </c>
      <c r="N46" s="9" t="s">
        <v>216</v>
      </c>
      <c r="O46" s="9" t="s">
        <v>216</v>
      </c>
      <c r="P46" s="9" t="s">
        <v>160</v>
      </c>
      <c r="Q46" s="9" t="s">
        <v>217</v>
      </c>
    </row>
    <row r="47" spans="1:17" hidden="1" x14ac:dyDescent="0.3">
      <c r="A47" s="5">
        <v>42</v>
      </c>
      <c r="B47" s="5" t="s">
        <v>38</v>
      </c>
      <c r="C47" s="4">
        <v>41685</v>
      </c>
      <c r="D47" s="5" t="s">
        <v>54</v>
      </c>
      <c r="E47" s="5" t="s">
        <v>18</v>
      </c>
      <c r="F47" s="5">
        <v>4</v>
      </c>
      <c r="G47" s="5">
        <f t="shared" si="0"/>
        <v>27</v>
      </c>
      <c r="H47" s="9">
        <v>1</v>
      </c>
      <c r="I47" s="9">
        <v>7</v>
      </c>
      <c r="J47" s="9">
        <v>18</v>
      </c>
      <c r="K47" s="10">
        <v>1</v>
      </c>
      <c r="L47" s="9">
        <v>0</v>
      </c>
      <c r="M47" s="9">
        <v>0</v>
      </c>
      <c r="N47" s="9">
        <v>1</v>
      </c>
      <c r="O47" s="9"/>
      <c r="P47" s="9" t="s">
        <v>230</v>
      </c>
      <c r="Q47" s="9"/>
    </row>
    <row r="48" spans="1:17" hidden="1" x14ac:dyDescent="0.3">
      <c r="A48" s="5">
        <v>43</v>
      </c>
      <c r="B48" s="5" t="s">
        <v>55</v>
      </c>
      <c r="C48" s="4">
        <v>10660</v>
      </c>
      <c r="D48" s="5" t="s">
        <v>56</v>
      </c>
      <c r="E48" s="5" t="s">
        <v>12</v>
      </c>
      <c r="F48" s="5">
        <v>16</v>
      </c>
      <c r="G48" s="5">
        <f t="shared" si="0"/>
        <v>9</v>
      </c>
      <c r="H48" s="9">
        <v>1</v>
      </c>
      <c r="I48" s="9">
        <v>3</v>
      </c>
      <c r="J48" s="9">
        <v>5</v>
      </c>
      <c r="K48" s="10">
        <v>0</v>
      </c>
      <c r="L48" s="9">
        <v>0</v>
      </c>
      <c r="M48" s="9">
        <v>0</v>
      </c>
      <c r="N48" s="9">
        <v>0</v>
      </c>
      <c r="O48" s="9">
        <v>0</v>
      </c>
      <c r="P48" s="9" t="s">
        <v>160</v>
      </c>
      <c r="Q48" s="9"/>
    </row>
    <row r="49" spans="1:17" x14ac:dyDescent="0.3">
      <c r="A49" s="5">
        <v>44</v>
      </c>
      <c r="B49" s="5" t="s">
        <v>55</v>
      </c>
      <c r="C49" s="4">
        <v>10688</v>
      </c>
      <c r="D49" s="5" t="s">
        <v>57</v>
      </c>
      <c r="E49" s="5" t="s">
        <v>12</v>
      </c>
      <c r="F49" s="5">
        <v>7</v>
      </c>
      <c r="G49" s="5">
        <f t="shared" si="0"/>
        <v>0</v>
      </c>
      <c r="H49" s="9"/>
      <c r="I49" s="9"/>
      <c r="J49" s="9"/>
      <c r="K49" s="10"/>
      <c r="L49" s="9"/>
      <c r="M49" s="9"/>
      <c r="N49" s="9"/>
      <c r="O49" s="9"/>
      <c r="P49" s="9"/>
      <c r="Q49" s="9"/>
    </row>
    <row r="50" spans="1:17" hidden="1" x14ac:dyDescent="0.3">
      <c r="A50" s="5">
        <v>45</v>
      </c>
      <c r="B50" s="5" t="s">
        <v>55</v>
      </c>
      <c r="C50" s="4">
        <v>23775</v>
      </c>
      <c r="D50" s="5" t="s">
        <v>58</v>
      </c>
      <c r="E50" s="5" t="s">
        <v>18</v>
      </c>
      <c r="F50" s="5">
        <v>20</v>
      </c>
      <c r="G50" s="5">
        <f t="shared" si="0"/>
        <v>151</v>
      </c>
      <c r="H50" s="9">
        <v>7</v>
      </c>
      <c r="I50" s="9">
        <v>70</v>
      </c>
      <c r="J50" s="9">
        <v>59</v>
      </c>
      <c r="K50" s="10">
        <v>15</v>
      </c>
      <c r="L50" s="9">
        <v>0</v>
      </c>
      <c r="M50" s="9" t="s">
        <v>213</v>
      </c>
      <c r="N50" s="9" t="s">
        <v>214</v>
      </c>
      <c r="O50" s="27" t="s">
        <v>214</v>
      </c>
      <c r="P50" s="9" t="s">
        <v>215</v>
      </c>
      <c r="Q50" s="9"/>
    </row>
    <row r="51" spans="1:17" x14ac:dyDescent="0.3">
      <c r="A51" s="5">
        <v>46</v>
      </c>
      <c r="B51" s="5" t="s">
        <v>55</v>
      </c>
      <c r="C51" s="4">
        <v>14588</v>
      </c>
      <c r="D51" s="5" t="s">
        <v>59</v>
      </c>
      <c r="E51" s="5" t="s">
        <v>18</v>
      </c>
      <c r="F51" s="5">
        <v>20</v>
      </c>
      <c r="G51" s="5">
        <f t="shared" si="0"/>
        <v>0</v>
      </c>
      <c r="H51" s="9"/>
      <c r="I51" s="9"/>
      <c r="J51" s="9"/>
      <c r="K51" s="10"/>
      <c r="L51" s="9"/>
      <c r="M51" s="9"/>
      <c r="N51" s="9"/>
      <c r="O51" s="9"/>
      <c r="P51" s="9"/>
      <c r="Q51" s="9"/>
    </row>
    <row r="52" spans="1:17" hidden="1" x14ac:dyDescent="0.3">
      <c r="A52" s="5">
        <v>47</v>
      </c>
      <c r="B52" s="5" t="s">
        <v>60</v>
      </c>
      <c r="C52" s="4">
        <v>11806</v>
      </c>
      <c r="D52" s="5" t="s">
        <v>61</v>
      </c>
      <c r="E52" s="5" t="s">
        <v>18</v>
      </c>
      <c r="F52" s="5">
        <v>28</v>
      </c>
      <c r="G52" s="5">
        <f t="shared" si="0"/>
        <v>187</v>
      </c>
      <c r="H52" s="9">
        <v>12</v>
      </c>
      <c r="I52" s="9">
        <v>54</v>
      </c>
      <c r="J52" s="9">
        <v>14</v>
      </c>
      <c r="K52" s="10">
        <v>107</v>
      </c>
      <c r="L52" s="9"/>
      <c r="M52" s="9"/>
      <c r="N52" s="9" t="s">
        <v>250</v>
      </c>
      <c r="O52" s="9" t="s">
        <v>164</v>
      </c>
      <c r="P52" s="9" t="s">
        <v>251</v>
      </c>
      <c r="Q52" s="9"/>
    </row>
    <row r="53" spans="1:17" hidden="1" x14ac:dyDescent="0.3">
      <c r="A53" s="5">
        <v>48</v>
      </c>
      <c r="B53" s="5" t="s">
        <v>60</v>
      </c>
      <c r="C53" s="4">
        <v>11806</v>
      </c>
      <c r="D53" s="5" t="s">
        <v>62</v>
      </c>
      <c r="E53" s="5" t="s">
        <v>18</v>
      </c>
      <c r="F53" s="5">
        <v>16</v>
      </c>
      <c r="G53" s="5">
        <f t="shared" si="0"/>
        <v>103</v>
      </c>
      <c r="H53" s="9">
        <v>2</v>
      </c>
      <c r="I53" s="9">
        <v>21</v>
      </c>
      <c r="J53" s="9">
        <v>64</v>
      </c>
      <c r="K53" s="10">
        <v>16</v>
      </c>
      <c r="L53" s="9">
        <v>2</v>
      </c>
      <c r="M53" s="9">
        <v>21</v>
      </c>
      <c r="N53" s="9">
        <v>64</v>
      </c>
      <c r="O53" s="9">
        <v>16</v>
      </c>
      <c r="P53" s="9" t="s">
        <v>231</v>
      </c>
      <c r="Q53" s="9" t="s">
        <v>160</v>
      </c>
    </row>
    <row r="54" spans="1:17" hidden="1" x14ac:dyDescent="0.3">
      <c r="A54" s="5">
        <v>49</v>
      </c>
      <c r="B54" s="5" t="s">
        <v>55</v>
      </c>
      <c r="C54" s="4">
        <v>24681</v>
      </c>
      <c r="D54" s="5" t="s">
        <v>63</v>
      </c>
      <c r="E54" s="5" t="s">
        <v>18</v>
      </c>
      <c r="F54" s="5">
        <v>20</v>
      </c>
      <c r="G54" s="5">
        <f t="shared" si="0"/>
        <v>84</v>
      </c>
      <c r="H54" s="9">
        <v>3</v>
      </c>
      <c r="I54" s="9">
        <v>0</v>
      </c>
      <c r="J54" s="9">
        <v>63</v>
      </c>
      <c r="K54" s="10">
        <v>18</v>
      </c>
      <c r="L54" s="9">
        <v>1</v>
      </c>
      <c r="M54" s="9">
        <v>0</v>
      </c>
      <c r="N54" s="9">
        <v>6</v>
      </c>
      <c r="O54" s="9">
        <v>6</v>
      </c>
      <c r="P54" s="9" t="s">
        <v>242</v>
      </c>
      <c r="Q54" s="9" t="s">
        <v>243</v>
      </c>
    </row>
    <row r="55" spans="1:17" hidden="1" x14ac:dyDescent="0.3">
      <c r="A55" s="5">
        <v>50</v>
      </c>
      <c r="B55" s="5" t="s">
        <v>55</v>
      </c>
      <c r="C55" s="4">
        <v>41353</v>
      </c>
      <c r="D55" s="5" t="s">
        <v>64</v>
      </c>
      <c r="E55" s="5" t="s">
        <v>18</v>
      </c>
      <c r="F55" s="5">
        <v>4</v>
      </c>
      <c r="G55" s="5">
        <f t="shared" si="0"/>
        <v>16</v>
      </c>
      <c r="H55" s="9"/>
      <c r="I55" s="9">
        <v>2</v>
      </c>
      <c r="J55" s="9">
        <v>13</v>
      </c>
      <c r="K55" s="10">
        <v>1</v>
      </c>
      <c r="L55" s="9"/>
      <c r="M55" s="9" t="s">
        <v>182</v>
      </c>
      <c r="N55" s="9"/>
      <c r="O55" s="9"/>
      <c r="P55" s="9" t="s">
        <v>183</v>
      </c>
      <c r="Q55" s="9"/>
    </row>
    <row r="56" spans="1:17" hidden="1" x14ac:dyDescent="0.3">
      <c r="A56" s="5">
        <v>51</v>
      </c>
      <c r="B56" s="5" t="s">
        <v>55</v>
      </c>
      <c r="C56" s="4">
        <v>24640</v>
      </c>
      <c r="D56" s="5" t="s">
        <v>65</v>
      </c>
      <c r="E56" s="5" t="s">
        <v>18</v>
      </c>
      <c r="F56" s="5">
        <v>5</v>
      </c>
      <c r="G56" s="5">
        <f t="shared" si="0"/>
        <v>11</v>
      </c>
      <c r="H56" s="9">
        <v>3</v>
      </c>
      <c r="I56" s="9">
        <v>4</v>
      </c>
      <c r="J56" s="9">
        <v>4</v>
      </c>
      <c r="K56" s="10">
        <v>0</v>
      </c>
      <c r="L56" s="9"/>
      <c r="M56" s="9"/>
      <c r="N56" s="9"/>
      <c r="O56" s="9"/>
      <c r="P56" s="9"/>
      <c r="Q56" s="9"/>
    </row>
    <row r="57" spans="1:17" hidden="1" x14ac:dyDescent="0.3">
      <c r="A57" s="5">
        <v>52</v>
      </c>
      <c r="B57" s="5" t="s">
        <v>66</v>
      </c>
      <c r="C57" s="4">
        <v>10690</v>
      </c>
      <c r="D57" s="5" t="s">
        <v>67</v>
      </c>
      <c r="E57" s="5" t="s">
        <v>68</v>
      </c>
      <c r="F57" s="5">
        <v>12</v>
      </c>
      <c r="G57" s="5">
        <f t="shared" si="0"/>
        <v>16</v>
      </c>
      <c r="H57" s="9">
        <v>10</v>
      </c>
      <c r="I57" s="9">
        <v>6</v>
      </c>
      <c r="J57" s="9">
        <v>0</v>
      </c>
      <c r="K57" s="10">
        <v>0</v>
      </c>
      <c r="L57" s="9" t="s">
        <v>164</v>
      </c>
      <c r="M57" s="9" t="s">
        <v>170</v>
      </c>
      <c r="N57" s="9">
        <v>0</v>
      </c>
      <c r="O57" s="9">
        <v>0</v>
      </c>
      <c r="P57" s="9" t="s">
        <v>160</v>
      </c>
      <c r="Q57" s="9"/>
    </row>
    <row r="58" spans="1:17" hidden="1" x14ac:dyDescent="0.3">
      <c r="A58" s="5">
        <v>53</v>
      </c>
      <c r="B58" s="5" t="s">
        <v>66</v>
      </c>
      <c r="C58" s="4">
        <v>10691</v>
      </c>
      <c r="D58" s="5" t="s">
        <v>69</v>
      </c>
      <c r="E58" s="5" t="s">
        <v>12</v>
      </c>
      <c r="F58" s="5">
        <v>10</v>
      </c>
      <c r="G58" s="5">
        <f t="shared" si="0"/>
        <v>31</v>
      </c>
      <c r="H58" s="9">
        <v>1</v>
      </c>
      <c r="I58" s="9">
        <v>12</v>
      </c>
      <c r="J58" s="9">
        <v>15</v>
      </c>
      <c r="K58" s="10">
        <v>3</v>
      </c>
      <c r="L58" s="9">
        <v>0</v>
      </c>
      <c r="M58" s="9">
        <v>0</v>
      </c>
      <c r="N58" s="9">
        <v>0</v>
      </c>
      <c r="O58" s="9">
        <v>0</v>
      </c>
      <c r="P58" s="9"/>
      <c r="Q58" s="9"/>
    </row>
    <row r="59" spans="1:17" hidden="1" x14ac:dyDescent="0.3">
      <c r="A59" s="5">
        <v>54</v>
      </c>
      <c r="B59" s="5" t="s">
        <v>66</v>
      </c>
      <c r="C59" s="4">
        <v>10691</v>
      </c>
      <c r="D59" s="5" t="s">
        <v>70</v>
      </c>
      <c r="E59" s="5" t="s">
        <v>12</v>
      </c>
      <c r="F59" s="5">
        <v>10</v>
      </c>
      <c r="G59" s="5">
        <f t="shared" si="0"/>
        <v>70</v>
      </c>
      <c r="H59" s="9">
        <v>2</v>
      </c>
      <c r="I59" s="9">
        <v>26</v>
      </c>
      <c r="J59" s="9">
        <v>35</v>
      </c>
      <c r="K59" s="10">
        <v>7</v>
      </c>
      <c r="L59" s="9">
        <v>0</v>
      </c>
      <c r="M59" s="9">
        <v>0</v>
      </c>
      <c r="N59" s="9">
        <v>1</v>
      </c>
      <c r="O59" s="9">
        <v>0</v>
      </c>
      <c r="P59" s="9" t="s">
        <v>193</v>
      </c>
      <c r="Q59" s="9"/>
    </row>
    <row r="60" spans="1:17" hidden="1" x14ac:dyDescent="0.3">
      <c r="A60" s="5">
        <v>55</v>
      </c>
      <c r="B60" s="5" t="s">
        <v>66</v>
      </c>
      <c r="C60" s="4">
        <v>11484</v>
      </c>
      <c r="D60" s="5" t="s">
        <v>71</v>
      </c>
      <c r="E60" s="5" t="s">
        <v>14</v>
      </c>
      <c r="F60" s="5">
        <v>6</v>
      </c>
      <c r="G60" s="5">
        <f t="shared" si="0"/>
        <v>1</v>
      </c>
      <c r="H60" s="9">
        <v>1</v>
      </c>
      <c r="I60" s="9">
        <v>0</v>
      </c>
      <c r="J60" s="9">
        <v>0</v>
      </c>
      <c r="K60" s="10">
        <v>0</v>
      </c>
      <c r="L60" s="9">
        <v>0</v>
      </c>
      <c r="M60" s="9">
        <v>0</v>
      </c>
      <c r="N60" s="9">
        <v>0</v>
      </c>
      <c r="O60" s="9">
        <v>0</v>
      </c>
      <c r="P60" s="9"/>
      <c r="Q60" s="9"/>
    </row>
    <row r="61" spans="1:17" hidden="1" x14ac:dyDescent="0.3">
      <c r="A61" s="5">
        <v>56</v>
      </c>
      <c r="B61" s="5" t="s">
        <v>66</v>
      </c>
      <c r="C61" s="4">
        <v>11484</v>
      </c>
      <c r="D61" s="5" t="s">
        <v>72</v>
      </c>
      <c r="E61" s="5" t="s">
        <v>14</v>
      </c>
      <c r="F61" s="5">
        <v>16</v>
      </c>
      <c r="G61" s="5">
        <f t="shared" si="0"/>
        <v>153</v>
      </c>
      <c r="H61" s="9">
        <v>24</v>
      </c>
      <c r="I61" s="9">
        <v>32</v>
      </c>
      <c r="J61" s="9">
        <v>84</v>
      </c>
      <c r="K61" s="10">
        <v>13</v>
      </c>
      <c r="L61" s="9">
        <v>0</v>
      </c>
      <c r="M61" s="9">
        <v>0</v>
      </c>
      <c r="N61" s="9" t="s">
        <v>174</v>
      </c>
      <c r="O61" s="9" t="s">
        <v>175</v>
      </c>
      <c r="P61" s="9" t="s">
        <v>71</v>
      </c>
      <c r="Q61" s="9" t="s">
        <v>176</v>
      </c>
    </row>
    <row r="62" spans="1:17" hidden="1" x14ac:dyDescent="0.3">
      <c r="A62" s="5">
        <v>57</v>
      </c>
      <c r="B62" s="5" t="s">
        <v>66</v>
      </c>
      <c r="C62" s="4">
        <v>14948</v>
      </c>
      <c r="D62" s="5" t="s">
        <v>73</v>
      </c>
      <c r="E62" s="5" t="s">
        <v>18</v>
      </c>
      <c r="F62" s="5">
        <v>18</v>
      </c>
      <c r="G62" s="5">
        <f t="shared" si="0"/>
        <v>159</v>
      </c>
      <c r="H62" s="9">
        <v>2</v>
      </c>
      <c r="I62" s="9">
        <v>53</v>
      </c>
      <c r="J62" s="9">
        <v>92</v>
      </c>
      <c r="K62" s="10">
        <v>12</v>
      </c>
      <c r="L62" s="9" t="s">
        <v>142</v>
      </c>
      <c r="M62" s="9"/>
      <c r="N62" s="9"/>
      <c r="O62" s="9"/>
      <c r="P62" s="9" t="s">
        <v>143</v>
      </c>
      <c r="Q62" s="9"/>
    </row>
    <row r="63" spans="1:17" hidden="1" x14ac:dyDescent="0.3">
      <c r="A63" s="5">
        <v>58</v>
      </c>
      <c r="B63" s="5" t="s">
        <v>66</v>
      </c>
      <c r="C63" s="4">
        <v>10791</v>
      </c>
      <c r="D63" s="5" t="s">
        <v>74</v>
      </c>
      <c r="E63" s="5" t="s">
        <v>12</v>
      </c>
      <c r="F63" s="5">
        <v>20</v>
      </c>
      <c r="G63" s="5">
        <f t="shared" si="0"/>
        <v>125</v>
      </c>
      <c r="H63" s="9">
        <v>2</v>
      </c>
      <c r="I63" s="9">
        <v>36</v>
      </c>
      <c r="J63" s="9">
        <v>76</v>
      </c>
      <c r="K63" s="10">
        <v>11</v>
      </c>
      <c r="L63" s="9">
        <v>2</v>
      </c>
      <c r="M63" s="9">
        <v>36</v>
      </c>
      <c r="N63" s="9">
        <v>76</v>
      </c>
      <c r="O63" s="9">
        <v>11</v>
      </c>
      <c r="P63" s="9" t="s">
        <v>160</v>
      </c>
      <c r="Q63" s="9"/>
    </row>
    <row r="64" spans="1:17" hidden="1" x14ac:dyDescent="0.3">
      <c r="A64" s="5">
        <v>59</v>
      </c>
      <c r="B64" s="5" t="s">
        <v>75</v>
      </c>
      <c r="C64" s="4">
        <v>10661</v>
      </c>
      <c r="D64" s="5" t="s">
        <v>76</v>
      </c>
      <c r="E64" s="5" t="s">
        <v>12</v>
      </c>
      <c r="F64" s="5">
        <v>16</v>
      </c>
      <c r="G64" s="5">
        <f t="shared" si="0"/>
        <v>10</v>
      </c>
      <c r="H64" s="9">
        <v>1</v>
      </c>
      <c r="I64" s="9">
        <v>1</v>
      </c>
      <c r="J64" s="9">
        <v>8</v>
      </c>
      <c r="K64" s="10"/>
      <c r="L64" s="9" t="s">
        <v>257</v>
      </c>
      <c r="M64" s="9" t="s">
        <v>258</v>
      </c>
      <c r="N64" s="9"/>
      <c r="O64" s="9"/>
      <c r="P64" s="9"/>
      <c r="Q64" s="9"/>
    </row>
    <row r="65" spans="1:17" hidden="1" x14ac:dyDescent="0.3">
      <c r="A65" s="5">
        <v>60</v>
      </c>
      <c r="B65" s="5" t="s">
        <v>75</v>
      </c>
      <c r="C65" s="4">
        <v>10695</v>
      </c>
      <c r="D65" s="5" t="s">
        <v>77</v>
      </c>
      <c r="E65" s="5" t="s">
        <v>12</v>
      </c>
      <c r="F65" s="5">
        <v>8</v>
      </c>
      <c r="G65" s="5">
        <f t="shared" si="0"/>
        <v>28</v>
      </c>
      <c r="H65" s="9">
        <v>4</v>
      </c>
      <c r="I65" s="9">
        <v>2</v>
      </c>
      <c r="J65" s="9">
        <v>19</v>
      </c>
      <c r="K65" s="10">
        <v>3</v>
      </c>
      <c r="L65" s="9" t="s">
        <v>232</v>
      </c>
      <c r="M65" s="9" t="s">
        <v>233</v>
      </c>
      <c r="N65" s="27" t="s">
        <v>234</v>
      </c>
      <c r="O65" s="27" t="s">
        <v>235</v>
      </c>
      <c r="P65" s="9" t="s">
        <v>236</v>
      </c>
      <c r="Q65" s="9" t="s">
        <v>237</v>
      </c>
    </row>
    <row r="66" spans="1:17" hidden="1" x14ac:dyDescent="0.3">
      <c r="A66" s="5">
        <v>61</v>
      </c>
      <c r="B66" s="5" t="s">
        <v>75</v>
      </c>
      <c r="C66" s="4">
        <v>11485</v>
      </c>
      <c r="D66" s="5" t="s">
        <v>78</v>
      </c>
      <c r="E66" s="5" t="s">
        <v>14</v>
      </c>
      <c r="F66" s="5">
        <v>24</v>
      </c>
      <c r="G66" s="5">
        <f t="shared" si="0"/>
        <v>160</v>
      </c>
      <c r="H66" s="9">
        <v>10</v>
      </c>
      <c r="I66" s="9">
        <v>33</v>
      </c>
      <c r="J66" s="9">
        <v>106</v>
      </c>
      <c r="K66" s="10">
        <v>11</v>
      </c>
      <c r="L66" s="9" t="s">
        <v>145</v>
      </c>
      <c r="M66" s="9" t="s">
        <v>146</v>
      </c>
      <c r="N66" s="27" t="s">
        <v>147</v>
      </c>
      <c r="O66" s="9"/>
      <c r="P66" s="9" t="s">
        <v>148</v>
      </c>
      <c r="Q66" s="9" t="s">
        <v>149</v>
      </c>
    </row>
    <row r="67" spans="1:17" hidden="1" x14ac:dyDescent="0.3">
      <c r="A67" s="5">
        <v>62</v>
      </c>
      <c r="B67" s="5" t="s">
        <v>75</v>
      </c>
      <c r="C67" s="4">
        <v>11835</v>
      </c>
      <c r="D67" s="5" t="s">
        <v>79</v>
      </c>
      <c r="E67" s="5" t="s">
        <v>18</v>
      </c>
      <c r="F67" s="5">
        <v>30</v>
      </c>
      <c r="G67" s="5">
        <f t="shared" si="0"/>
        <v>182</v>
      </c>
      <c r="H67" s="9">
        <v>5</v>
      </c>
      <c r="I67" s="9">
        <v>42</v>
      </c>
      <c r="J67" s="9">
        <v>119</v>
      </c>
      <c r="K67" s="10">
        <v>16</v>
      </c>
      <c r="L67" s="9" t="s">
        <v>155</v>
      </c>
      <c r="M67" s="9"/>
      <c r="N67" s="9"/>
      <c r="O67" s="9"/>
      <c r="P67" s="9" t="s">
        <v>76</v>
      </c>
      <c r="Q67" s="9"/>
    </row>
    <row r="68" spans="1:17" hidden="1" x14ac:dyDescent="0.3">
      <c r="A68" s="5">
        <v>63</v>
      </c>
      <c r="B68" s="5" t="s">
        <v>75</v>
      </c>
      <c r="C68" s="4">
        <v>41536</v>
      </c>
      <c r="D68" s="5" t="s">
        <v>80</v>
      </c>
      <c r="E68" s="5" t="s">
        <v>18</v>
      </c>
      <c r="F68" s="5">
        <v>7</v>
      </c>
      <c r="G68" s="5">
        <f t="shared" si="0"/>
        <v>48</v>
      </c>
      <c r="H68" s="9">
        <v>4</v>
      </c>
      <c r="I68" s="9">
        <v>9</v>
      </c>
      <c r="J68" s="9">
        <v>33</v>
      </c>
      <c r="K68" s="10">
        <v>2</v>
      </c>
      <c r="L68" s="9"/>
      <c r="M68" s="9"/>
      <c r="N68" s="27" t="s">
        <v>123</v>
      </c>
      <c r="O68" s="9"/>
      <c r="P68" s="9" t="s">
        <v>144</v>
      </c>
      <c r="Q68" s="9"/>
    </row>
    <row r="69" spans="1:17" hidden="1" x14ac:dyDescent="0.3">
      <c r="A69" s="5">
        <v>64</v>
      </c>
      <c r="B69" s="5" t="s">
        <v>75</v>
      </c>
      <c r="C69" s="4">
        <v>41733</v>
      </c>
      <c r="D69" s="5" t="s">
        <v>81</v>
      </c>
      <c r="E69" s="5" t="s">
        <v>18</v>
      </c>
      <c r="F69" s="5">
        <v>8</v>
      </c>
      <c r="G69" s="5">
        <f t="shared" si="0"/>
        <v>84</v>
      </c>
      <c r="H69" s="9">
        <v>2</v>
      </c>
      <c r="I69" s="9">
        <v>18</v>
      </c>
      <c r="J69" s="9">
        <v>59</v>
      </c>
      <c r="K69" s="10">
        <v>5</v>
      </c>
      <c r="L69" s="9"/>
      <c r="M69" s="9"/>
      <c r="N69" s="27" t="s">
        <v>177</v>
      </c>
      <c r="O69" s="9"/>
      <c r="P69" s="9" t="s">
        <v>76</v>
      </c>
      <c r="Q69" s="9" t="s">
        <v>178</v>
      </c>
    </row>
    <row r="70" spans="1:17" hidden="1" x14ac:dyDescent="0.3">
      <c r="A70" s="5">
        <v>65</v>
      </c>
      <c r="B70" s="5" t="s">
        <v>82</v>
      </c>
      <c r="C70" s="4">
        <v>10692</v>
      </c>
      <c r="D70" s="5" t="s">
        <v>83</v>
      </c>
      <c r="E70" s="5" t="s">
        <v>12</v>
      </c>
      <c r="F70" s="5">
        <v>14</v>
      </c>
      <c r="G70" s="5">
        <f t="shared" si="0"/>
        <v>33</v>
      </c>
      <c r="H70" s="9">
        <v>12</v>
      </c>
      <c r="I70" s="9">
        <v>7</v>
      </c>
      <c r="J70" s="9">
        <v>12</v>
      </c>
      <c r="K70" s="10">
        <v>2</v>
      </c>
      <c r="L70" s="9">
        <v>0</v>
      </c>
      <c r="M70" s="9">
        <v>0</v>
      </c>
      <c r="N70" s="9">
        <v>3</v>
      </c>
      <c r="O70" s="9">
        <v>0</v>
      </c>
      <c r="P70" s="9" t="s">
        <v>218</v>
      </c>
      <c r="Q70" s="9"/>
    </row>
    <row r="71" spans="1:17" hidden="1" x14ac:dyDescent="0.3">
      <c r="A71" s="5">
        <v>66</v>
      </c>
      <c r="B71" s="5" t="s">
        <v>82</v>
      </c>
      <c r="C71" s="4">
        <v>10693</v>
      </c>
      <c r="D71" s="5" t="s">
        <v>84</v>
      </c>
      <c r="E71" s="5" t="s">
        <v>12</v>
      </c>
      <c r="F71" s="5">
        <v>11</v>
      </c>
      <c r="G71" s="5">
        <f t="shared" ref="G71:G84" si="1">H71+I71+J71+K71</f>
        <v>35</v>
      </c>
      <c r="H71" s="9">
        <v>2</v>
      </c>
      <c r="I71" s="9">
        <v>0</v>
      </c>
      <c r="J71" s="9">
        <v>30</v>
      </c>
      <c r="K71" s="10">
        <v>3</v>
      </c>
      <c r="L71" s="9">
        <v>0</v>
      </c>
      <c r="M71" s="9">
        <v>0</v>
      </c>
      <c r="N71" s="27" t="s">
        <v>185</v>
      </c>
      <c r="O71" s="9">
        <v>0</v>
      </c>
      <c r="P71" s="9" t="s">
        <v>186</v>
      </c>
      <c r="Q71" s="9"/>
    </row>
    <row r="72" spans="1:17" hidden="1" x14ac:dyDescent="0.3">
      <c r="A72" s="5">
        <v>67</v>
      </c>
      <c r="B72" s="5" t="s">
        <v>82</v>
      </c>
      <c r="C72" s="4">
        <v>10693</v>
      </c>
      <c r="D72" s="5" t="s">
        <v>85</v>
      </c>
      <c r="E72" s="5" t="s">
        <v>12</v>
      </c>
      <c r="F72" s="5">
        <v>6</v>
      </c>
      <c r="G72" s="5">
        <f t="shared" si="1"/>
        <v>27</v>
      </c>
      <c r="H72" s="9">
        <v>7</v>
      </c>
      <c r="I72" s="9">
        <v>7</v>
      </c>
      <c r="J72" s="9">
        <v>11</v>
      </c>
      <c r="K72" s="10">
        <v>2</v>
      </c>
      <c r="L72" s="9">
        <v>0</v>
      </c>
      <c r="M72" s="9">
        <v>0</v>
      </c>
      <c r="N72" s="27" t="s">
        <v>247</v>
      </c>
      <c r="O72" s="9">
        <v>0</v>
      </c>
      <c r="P72" s="9" t="s">
        <v>248</v>
      </c>
      <c r="Q72" s="9"/>
    </row>
    <row r="73" spans="1:17" hidden="1" x14ac:dyDescent="0.3">
      <c r="A73" s="5">
        <v>68</v>
      </c>
      <c r="B73" s="5" t="s">
        <v>82</v>
      </c>
      <c r="C73" s="4">
        <v>11823</v>
      </c>
      <c r="D73" s="5" t="s">
        <v>86</v>
      </c>
      <c r="E73" s="5" t="s">
        <v>18</v>
      </c>
      <c r="F73" s="5">
        <v>12</v>
      </c>
      <c r="G73" s="5">
        <f t="shared" si="1"/>
        <v>78</v>
      </c>
      <c r="H73" s="9">
        <v>5</v>
      </c>
      <c r="I73" s="9">
        <v>15</v>
      </c>
      <c r="J73" s="9">
        <v>47</v>
      </c>
      <c r="K73" s="10">
        <v>11</v>
      </c>
      <c r="L73" s="9" t="s">
        <v>179</v>
      </c>
      <c r="M73" s="9"/>
      <c r="N73" s="9"/>
      <c r="O73" s="9"/>
      <c r="P73" s="9" t="s">
        <v>180</v>
      </c>
      <c r="Q73" s="9" t="s">
        <v>181</v>
      </c>
    </row>
    <row r="74" spans="1:17" hidden="1" x14ac:dyDescent="0.3">
      <c r="A74" s="5">
        <v>69</v>
      </c>
      <c r="B74" s="5" t="s">
        <v>87</v>
      </c>
      <c r="C74" s="4">
        <v>10689</v>
      </c>
      <c r="D74" s="5" t="s">
        <v>88</v>
      </c>
      <c r="E74" s="5" t="s">
        <v>12</v>
      </c>
      <c r="F74" s="5">
        <v>12</v>
      </c>
      <c r="G74" s="5">
        <f t="shared" si="1"/>
        <v>35</v>
      </c>
      <c r="H74" s="9">
        <v>6</v>
      </c>
      <c r="I74" s="9">
        <v>7</v>
      </c>
      <c r="J74" s="9">
        <v>18</v>
      </c>
      <c r="K74" s="10">
        <v>4</v>
      </c>
      <c r="L74" s="9"/>
      <c r="M74" s="9" t="s">
        <v>194</v>
      </c>
      <c r="N74" s="9"/>
      <c r="O74" s="9"/>
      <c r="P74" s="9" t="s">
        <v>195</v>
      </c>
      <c r="Q74" s="9" t="s">
        <v>196</v>
      </c>
    </row>
    <row r="75" spans="1:17" hidden="1" x14ac:dyDescent="0.3">
      <c r="A75" s="5">
        <v>70</v>
      </c>
      <c r="B75" s="5" t="s">
        <v>87</v>
      </c>
      <c r="C75" s="4">
        <v>21598</v>
      </c>
      <c r="D75" s="5" t="s">
        <v>89</v>
      </c>
      <c r="E75" s="5" t="s">
        <v>18</v>
      </c>
      <c r="F75" s="5">
        <v>8</v>
      </c>
      <c r="G75" s="5">
        <f t="shared" si="1"/>
        <v>56</v>
      </c>
      <c r="H75" s="9">
        <v>3</v>
      </c>
      <c r="I75" s="9">
        <v>10</v>
      </c>
      <c r="J75" s="9">
        <v>37</v>
      </c>
      <c r="K75" s="10">
        <v>6</v>
      </c>
      <c r="L75" s="9">
        <v>0</v>
      </c>
      <c r="M75" s="9">
        <v>0</v>
      </c>
      <c r="N75" s="9">
        <v>0</v>
      </c>
      <c r="O75" s="9">
        <v>0</v>
      </c>
      <c r="P75" s="9" t="s">
        <v>160</v>
      </c>
      <c r="Q75" s="9"/>
    </row>
    <row r="76" spans="1:17" x14ac:dyDescent="0.3">
      <c r="A76" s="5">
        <v>71</v>
      </c>
      <c r="B76" s="5" t="s">
        <v>87</v>
      </c>
      <c r="C76" s="4">
        <v>40493</v>
      </c>
      <c r="D76" s="5" t="s">
        <v>90</v>
      </c>
      <c r="E76" s="5" t="s">
        <v>18</v>
      </c>
      <c r="F76" s="5">
        <v>9</v>
      </c>
      <c r="G76" s="5">
        <f t="shared" si="1"/>
        <v>0</v>
      </c>
      <c r="H76" s="9"/>
      <c r="I76" s="9"/>
      <c r="J76" s="9"/>
      <c r="K76" s="10"/>
      <c r="L76" s="9"/>
      <c r="M76" s="9"/>
      <c r="N76" s="9"/>
      <c r="O76" s="9"/>
      <c r="P76" s="9"/>
      <c r="Q76" s="9"/>
    </row>
    <row r="77" spans="1:17" x14ac:dyDescent="0.3">
      <c r="A77" s="5">
        <v>72</v>
      </c>
      <c r="B77" s="5" t="s">
        <v>87</v>
      </c>
      <c r="C77" s="4">
        <v>40496</v>
      </c>
      <c r="D77" s="5" t="s">
        <v>91</v>
      </c>
      <c r="E77" s="5" t="s">
        <v>18</v>
      </c>
      <c r="F77" s="5">
        <v>3</v>
      </c>
      <c r="G77" s="5">
        <f t="shared" si="1"/>
        <v>0</v>
      </c>
      <c r="H77" s="9"/>
      <c r="I77" s="9"/>
      <c r="J77" s="9"/>
      <c r="K77" s="10"/>
      <c r="L77" s="9"/>
      <c r="M77" s="9"/>
      <c r="N77" s="9"/>
      <c r="O77" s="9"/>
      <c r="P77" s="9"/>
      <c r="Q77" s="9"/>
    </row>
    <row r="78" spans="1:17" hidden="1" x14ac:dyDescent="0.3">
      <c r="A78" s="5">
        <v>73</v>
      </c>
      <c r="B78" s="5" t="s">
        <v>87</v>
      </c>
      <c r="C78" s="4">
        <v>10785</v>
      </c>
      <c r="D78" s="5" t="s">
        <v>92</v>
      </c>
      <c r="E78" s="5" t="s">
        <v>12</v>
      </c>
      <c r="F78" s="5">
        <v>10</v>
      </c>
      <c r="G78" s="5">
        <f t="shared" si="1"/>
        <v>63</v>
      </c>
      <c r="H78" s="9">
        <v>3</v>
      </c>
      <c r="I78" s="9">
        <v>13</v>
      </c>
      <c r="J78" s="9">
        <v>32</v>
      </c>
      <c r="K78" s="10">
        <v>15</v>
      </c>
      <c r="L78" s="9">
        <v>0</v>
      </c>
      <c r="M78" s="9">
        <v>0</v>
      </c>
      <c r="N78" s="9" t="s">
        <v>219</v>
      </c>
      <c r="O78" s="9"/>
      <c r="P78" s="9" t="s">
        <v>220</v>
      </c>
      <c r="Q78" s="9"/>
    </row>
    <row r="79" spans="1:17" x14ac:dyDescent="0.3">
      <c r="A79" s="5">
        <v>74</v>
      </c>
      <c r="B79" s="5" t="s">
        <v>16</v>
      </c>
      <c r="C79" s="4">
        <v>41874</v>
      </c>
      <c r="D79" s="5" t="s">
        <v>93</v>
      </c>
      <c r="E79" s="5" t="s">
        <v>18</v>
      </c>
      <c r="F79" s="5">
        <v>8</v>
      </c>
      <c r="G79" s="5">
        <f t="shared" si="1"/>
        <v>0</v>
      </c>
      <c r="H79" s="9"/>
      <c r="I79" s="9"/>
      <c r="J79" s="9"/>
      <c r="K79" s="10"/>
      <c r="L79" s="9"/>
      <c r="M79" s="9"/>
      <c r="N79" s="9"/>
      <c r="O79" s="9"/>
      <c r="P79" s="9"/>
      <c r="Q79" s="9"/>
    </row>
    <row r="80" spans="1:17" hidden="1" x14ac:dyDescent="0.3">
      <c r="A80" s="5">
        <v>75</v>
      </c>
      <c r="B80" s="5" t="s">
        <v>38</v>
      </c>
      <c r="C80" s="4">
        <v>41831</v>
      </c>
      <c r="D80" s="5" t="s">
        <v>94</v>
      </c>
      <c r="E80" s="5" t="s">
        <v>18</v>
      </c>
      <c r="F80" s="5">
        <v>8</v>
      </c>
      <c r="G80" s="5">
        <f t="shared" si="1"/>
        <v>44</v>
      </c>
      <c r="H80" s="9">
        <v>2</v>
      </c>
      <c r="I80" s="9">
        <v>0</v>
      </c>
      <c r="J80" s="9">
        <v>38</v>
      </c>
      <c r="K80" s="10">
        <v>4</v>
      </c>
      <c r="L80" s="9">
        <v>0</v>
      </c>
      <c r="M80" s="9">
        <v>0</v>
      </c>
      <c r="N80" s="9" t="s">
        <v>161</v>
      </c>
      <c r="O80" s="9">
        <v>0</v>
      </c>
      <c r="P80" s="9" t="s">
        <v>162</v>
      </c>
      <c r="Q80" s="9"/>
    </row>
    <row r="81" spans="1:17" hidden="1" x14ac:dyDescent="0.3">
      <c r="A81" s="5">
        <v>76</v>
      </c>
      <c r="B81" s="5" t="s">
        <v>38</v>
      </c>
      <c r="C81" s="4">
        <v>41914</v>
      </c>
      <c r="D81" s="5" t="s">
        <v>95</v>
      </c>
      <c r="E81" s="5" t="s">
        <v>18</v>
      </c>
      <c r="F81" s="5">
        <v>8</v>
      </c>
      <c r="G81" s="5">
        <f t="shared" si="1"/>
        <v>37</v>
      </c>
      <c r="H81" s="9">
        <v>2</v>
      </c>
      <c r="I81" s="9">
        <v>6</v>
      </c>
      <c r="J81" s="9">
        <v>28</v>
      </c>
      <c r="K81" s="10">
        <v>1</v>
      </c>
      <c r="L81" s="9">
        <v>0</v>
      </c>
      <c r="M81" s="9">
        <v>0</v>
      </c>
      <c r="N81" s="9">
        <v>0</v>
      </c>
      <c r="O81" s="9">
        <v>0</v>
      </c>
      <c r="P81" s="9" t="s">
        <v>25</v>
      </c>
      <c r="Q81" s="9"/>
    </row>
    <row r="82" spans="1:17" hidden="1" x14ac:dyDescent="0.3">
      <c r="A82" s="5">
        <v>77</v>
      </c>
      <c r="B82" s="5" t="s">
        <v>38</v>
      </c>
      <c r="C82" s="4">
        <v>42156</v>
      </c>
      <c r="D82" s="5" t="s">
        <v>96</v>
      </c>
      <c r="E82" s="5" t="s">
        <v>18</v>
      </c>
      <c r="F82" s="5">
        <v>4</v>
      </c>
      <c r="G82" s="5">
        <f t="shared" si="1"/>
        <v>9</v>
      </c>
      <c r="H82" s="9">
        <v>2</v>
      </c>
      <c r="I82" s="9">
        <v>2</v>
      </c>
      <c r="J82" s="9">
        <v>5</v>
      </c>
      <c r="K82" s="10">
        <v>0</v>
      </c>
      <c r="L82" s="9"/>
      <c r="M82" s="9"/>
      <c r="N82" s="27" t="s">
        <v>151</v>
      </c>
      <c r="O82" s="9"/>
      <c r="P82" s="9" t="s">
        <v>152</v>
      </c>
      <c r="Q82" s="9"/>
    </row>
    <row r="83" spans="1:17" hidden="1" x14ac:dyDescent="0.3">
      <c r="A83" s="5">
        <v>78</v>
      </c>
      <c r="B83" s="5" t="s">
        <v>38</v>
      </c>
      <c r="C83" s="4">
        <v>11802</v>
      </c>
      <c r="D83" s="5" t="s">
        <v>97</v>
      </c>
      <c r="E83" s="5" t="s">
        <v>14</v>
      </c>
      <c r="F83" s="5">
        <v>6</v>
      </c>
      <c r="G83" s="5">
        <f t="shared" si="1"/>
        <v>5</v>
      </c>
      <c r="H83" s="9">
        <v>0</v>
      </c>
      <c r="I83" s="9">
        <v>3</v>
      </c>
      <c r="J83" s="9">
        <v>1</v>
      </c>
      <c r="K83" s="10">
        <v>1</v>
      </c>
      <c r="L83" s="9">
        <v>0</v>
      </c>
      <c r="M83" s="9">
        <v>0</v>
      </c>
      <c r="N83" s="9">
        <v>0</v>
      </c>
      <c r="O83" s="9">
        <v>0</v>
      </c>
      <c r="P83" s="9" t="s">
        <v>152</v>
      </c>
      <c r="Q83" s="9"/>
    </row>
    <row r="84" spans="1:17" hidden="1" x14ac:dyDescent="0.3">
      <c r="A84" s="5">
        <v>79</v>
      </c>
      <c r="B84" s="5" t="s">
        <v>38</v>
      </c>
      <c r="C84" s="4">
        <v>10762</v>
      </c>
      <c r="D84" s="5" t="s">
        <v>98</v>
      </c>
      <c r="E84" s="5" t="s">
        <v>12</v>
      </c>
      <c r="F84" s="5">
        <v>8</v>
      </c>
      <c r="G84" s="5">
        <f t="shared" si="1"/>
        <v>25</v>
      </c>
      <c r="H84" s="9">
        <v>2</v>
      </c>
      <c r="I84" s="9">
        <v>5</v>
      </c>
      <c r="J84" s="9">
        <v>14</v>
      </c>
      <c r="K84" s="10">
        <v>4</v>
      </c>
      <c r="L84" s="9" t="s">
        <v>156</v>
      </c>
      <c r="M84" s="9"/>
      <c r="N84" s="9"/>
      <c r="O84" s="9"/>
      <c r="P84" s="9"/>
      <c r="Q84" s="9"/>
    </row>
    <row r="85" spans="1:17" hidden="1" x14ac:dyDescent="0.3">
      <c r="A85" s="5">
        <v>80</v>
      </c>
      <c r="B85" s="5" t="s">
        <v>16</v>
      </c>
      <c r="C85" s="4">
        <v>42721</v>
      </c>
      <c r="D85" s="5" t="s">
        <v>226</v>
      </c>
      <c r="E85" s="5" t="s">
        <v>18</v>
      </c>
      <c r="F85" s="5">
        <v>1</v>
      </c>
      <c r="G85" s="5">
        <v>8</v>
      </c>
      <c r="H85" s="9">
        <v>38</v>
      </c>
      <c r="I85" s="9">
        <v>18</v>
      </c>
      <c r="J85" s="9">
        <v>4</v>
      </c>
      <c r="K85" s="10">
        <v>12</v>
      </c>
      <c r="L85" s="9">
        <v>4</v>
      </c>
      <c r="M85" s="9">
        <v>0</v>
      </c>
      <c r="N85" s="9">
        <v>0</v>
      </c>
      <c r="O85" s="9">
        <v>18</v>
      </c>
      <c r="P85" s="9">
        <v>0</v>
      </c>
      <c r="Q85" s="9" t="s">
        <v>227</v>
      </c>
    </row>
    <row r="86" spans="1:17" hidden="1" x14ac:dyDescent="0.3">
      <c r="A86" s="5"/>
      <c r="B86" s="5"/>
      <c r="C86" s="4"/>
      <c r="D86" s="5"/>
      <c r="E86" s="5"/>
      <c r="F86" s="5"/>
      <c r="G86" s="5"/>
      <c r="H86" s="9">
        <v>14</v>
      </c>
      <c r="I86" s="9">
        <v>5</v>
      </c>
      <c r="J86" s="9">
        <v>20</v>
      </c>
      <c r="K86" s="10">
        <v>2</v>
      </c>
      <c r="L86" s="9">
        <v>0</v>
      </c>
      <c r="M86" s="9">
        <v>0</v>
      </c>
      <c r="N86" s="9" t="s">
        <v>123</v>
      </c>
      <c r="O86" s="9">
        <v>0</v>
      </c>
      <c r="P86" s="9" t="s">
        <v>240</v>
      </c>
      <c r="Q86" s="9" t="s">
        <v>241</v>
      </c>
    </row>
    <row r="87" spans="1:17" x14ac:dyDescent="0.3">
      <c r="A87" s="5">
        <v>10</v>
      </c>
      <c r="B87" s="5" t="s">
        <v>16</v>
      </c>
      <c r="C87" s="4">
        <v>12257</v>
      </c>
      <c r="D87" s="5" t="s">
        <v>24</v>
      </c>
      <c r="E87" s="5" t="s">
        <v>12</v>
      </c>
      <c r="F87" s="5"/>
      <c r="G87" s="5"/>
      <c r="H87" s="9"/>
      <c r="I87" s="9"/>
      <c r="J87" s="9"/>
      <c r="K87" s="10"/>
      <c r="L87" s="9"/>
      <c r="M87" s="9"/>
      <c r="N87" s="9"/>
      <c r="O87" s="9"/>
      <c r="P87" s="9"/>
      <c r="Q87" s="9"/>
    </row>
    <row r="88" spans="1:17" x14ac:dyDescent="0.3">
      <c r="A88" s="5"/>
      <c r="B88" s="5"/>
      <c r="C88" s="5"/>
      <c r="D88" s="5"/>
      <c r="E88" s="5"/>
      <c r="F88" s="5">
        <f>SUM(F6:F84)</f>
        <v>1051</v>
      </c>
      <c r="G88" s="24">
        <f>SUM(G6:G80)</f>
        <v>5382</v>
      </c>
      <c r="H88" s="5">
        <f>SUM(H6:H85)</f>
        <v>476</v>
      </c>
      <c r="I88" s="5">
        <f t="shared" ref="I88:K88" si="2">SUM(I6:I85)</f>
        <v>1383</v>
      </c>
      <c r="J88" s="5">
        <f t="shared" si="2"/>
        <v>3192</v>
      </c>
      <c r="K88" s="5">
        <f t="shared" si="2"/>
        <v>478</v>
      </c>
      <c r="L88" s="9"/>
      <c r="M88" s="9"/>
      <c r="N88" s="9"/>
      <c r="O88" s="9"/>
      <c r="P88" s="9"/>
      <c r="Q88" s="9"/>
    </row>
    <row r="89" spans="1:17" x14ac:dyDescent="0.3">
      <c r="G89" s="19" t="s">
        <v>221</v>
      </c>
      <c r="H89" s="20">
        <f>H88/G88%</f>
        <v>8.8442958008175392</v>
      </c>
      <c r="I89" s="20">
        <f>I88/G88%</f>
        <v>25.696767001114829</v>
      </c>
      <c r="J89" s="20">
        <f>J88/G88%</f>
        <v>59.308807134894089</v>
      </c>
      <c r="K89" s="20">
        <f>K88/G88%</f>
        <v>8.8814567075436646</v>
      </c>
    </row>
    <row r="90" spans="1:17" x14ac:dyDescent="0.3">
      <c r="G90" s="19"/>
      <c r="H90" s="21" t="s">
        <v>103</v>
      </c>
      <c r="I90" s="22" t="s">
        <v>104</v>
      </c>
      <c r="J90" s="23" t="s">
        <v>105</v>
      </c>
      <c r="K90" s="23" t="s">
        <v>106</v>
      </c>
    </row>
  </sheetData>
  <autoFilter ref="A5:R86">
    <filterColumn colId="6">
      <filters>
        <filter val="0"/>
      </filters>
    </filterColumn>
  </autoFilter>
  <mergeCells count="10">
    <mergeCell ref="G4:G5"/>
    <mergeCell ref="H4:K4"/>
    <mergeCell ref="L4:O4"/>
    <mergeCell ref="P4:P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E11" sqref="E11"/>
    </sheetView>
  </sheetViews>
  <sheetFormatPr defaultRowHeight="14.25" x14ac:dyDescent="0.2"/>
  <cols>
    <col min="1" max="1" width="18.125" customWidth="1"/>
  </cols>
  <sheetData>
    <row r="2" spans="1:7" x14ac:dyDescent="0.2">
      <c r="A2" t="s">
        <v>264</v>
      </c>
      <c r="B2" t="s">
        <v>265</v>
      </c>
      <c r="C2" t="s">
        <v>266</v>
      </c>
      <c r="D2" t="s">
        <v>267</v>
      </c>
      <c r="F2" t="s">
        <v>268</v>
      </c>
      <c r="G2" t="s">
        <v>269</v>
      </c>
    </row>
    <row r="3" spans="1:7" x14ac:dyDescent="0.2">
      <c r="A3" t="s">
        <v>270</v>
      </c>
      <c r="B3" s="38">
        <v>1659</v>
      </c>
      <c r="C3">
        <v>229</v>
      </c>
      <c r="D3">
        <v>433</v>
      </c>
      <c r="E3">
        <f>C3+D3</f>
        <v>662</v>
      </c>
      <c r="F3">
        <v>977</v>
      </c>
      <c r="G3">
        <v>84</v>
      </c>
    </row>
    <row r="4" spans="1:7" x14ac:dyDescent="0.2">
      <c r="A4" t="s">
        <v>271</v>
      </c>
      <c r="B4" s="38">
        <v>1614</v>
      </c>
      <c r="C4">
        <v>96</v>
      </c>
      <c r="D4">
        <v>413</v>
      </c>
      <c r="E4">
        <f t="shared" ref="E4:E10" si="0">C4+D4</f>
        <v>509</v>
      </c>
      <c r="F4" s="38">
        <v>1016</v>
      </c>
      <c r="G4">
        <v>88</v>
      </c>
    </row>
    <row r="5" spans="1:7" x14ac:dyDescent="0.2">
      <c r="A5" t="s">
        <v>272</v>
      </c>
      <c r="B5">
        <v>561</v>
      </c>
      <c r="C5">
        <v>28</v>
      </c>
      <c r="D5">
        <v>154</v>
      </c>
      <c r="E5">
        <f t="shared" si="0"/>
        <v>182</v>
      </c>
      <c r="F5">
        <v>222</v>
      </c>
      <c r="G5">
        <v>157</v>
      </c>
    </row>
    <row r="6" spans="1:7" x14ac:dyDescent="0.2">
      <c r="A6" t="s">
        <v>273</v>
      </c>
      <c r="B6">
        <v>154</v>
      </c>
      <c r="C6">
        <v>12</v>
      </c>
      <c r="D6">
        <v>30</v>
      </c>
      <c r="E6">
        <f t="shared" si="0"/>
        <v>42</v>
      </c>
      <c r="F6">
        <v>87</v>
      </c>
      <c r="G6">
        <v>25</v>
      </c>
    </row>
    <row r="7" spans="1:7" x14ac:dyDescent="0.2">
      <c r="A7" t="s">
        <v>274</v>
      </c>
      <c r="B7">
        <v>555</v>
      </c>
      <c r="C7">
        <v>42</v>
      </c>
      <c r="D7">
        <v>165</v>
      </c>
      <c r="E7">
        <f t="shared" si="0"/>
        <v>207</v>
      </c>
      <c r="F7">
        <v>302</v>
      </c>
      <c r="G7">
        <v>46</v>
      </c>
    </row>
    <row r="8" spans="1:7" x14ac:dyDescent="0.2">
      <c r="A8" t="s">
        <v>275</v>
      </c>
      <c r="B8">
        <v>173</v>
      </c>
      <c r="C8">
        <v>26</v>
      </c>
      <c r="D8">
        <v>29</v>
      </c>
      <c r="E8">
        <f t="shared" si="0"/>
        <v>55</v>
      </c>
      <c r="F8">
        <v>100</v>
      </c>
      <c r="G8">
        <v>18</v>
      </c>
    </row>
    <row r="9" spans="1:7" x14ac:dyDescent="0.2">
      <c r="A9" t="s">
        <v>276</v>
      </c>
      <c r="B9">
        <v>512</v>
      </c>
      <c r="C9">
        <v>26</v>
      </c>
      <c r="D9">
        <v>105</v>
      </c>
      <c r="E9">
        <f t="shared" si="0"/>
        <v>131</v>
      </c>
      <c r="F9">
        <v>344</v>
      </c>
      <c r="G9">
        <v>37</v>
      </c>
    </row>
    <row r="10" spans="1:7" x14ac:dyDescent="0.2">
      <c r="A10" t="s">
        <v>277</v>
      </c>
      <c r="B10">
        <v>238</v>
      </c>
      <c r="C10">
        <v>17</v>
      </c>
      <c r="D10">
        <v>54</v>
      </c>
      <c r="E10">
        <f t="shared" si="0"/>
        <v>71</v>
      </c>
      <c r="F10">
        <v>144</v>
      </c>
      <c r="G10">
        <v>23</v>
      </c>
    </row>
    <row r="11" spans="1:7" x14ac:dyDescent="0.2">
      <c r="A11" t="s">
        <v>278</v>
      </c>
      <c r="B11" s="38">
        <f>SUM(B3:B10)</f>
        <v>5466</v>
      </c>
      <c r="C11" s="38">
        <f t="shared" ref="C11:G11" si="1">SUM(C3:C10)</f>
        <v>476</v>
      </c>
      <c r="D11" s="38">
        <f t="shared" si="1"/>
        <v>1383</v>
      </c>
      <c r="E11">
        <f>C11+D11</f>
        <v>1859</v>
      </c>
      <c r="F11" s="38">
        <f t="shared" si="1"/>
        <v>3192</v>
      </c>
      <c r="G11" s="38">
        <f t="shared" si="1"/>
        <v>478</v>
      </c>
    </row>
    <row r="12" spans="1:7" x14ac:dyDescent="0.2">
      <c r="C12" s="39">
        <f>C11/B11*100</f>
        <v>8.708379070618367</v>
      </c>
      <c r="D12" s="39">
        <f>D11/B11*100</f>
        <v>25.30186608122942</v>
      </c>
      <c r="E12" s="39"/>
      <c r="F12" s="39">
        <f>F11/B11%</f>
        <v>58.397365532382004</v>
      </c>
      <c r="G12" s="39">
        <f>G11/B11%</f>
        <v>8.7449688986461762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0"/>
  <sheetViews>
    <sheetView topLeftCell="G1" workbookViewId="0">
      <pane ySplit="2160" topLeftCell="A48" activePane="bottomLeft"/>
      <selection activeCell="O5" sqref="O5"/>
      <selection pane="bottomLeft" activeCell="P55" sqref="P55"/>
    </sheetView>
  </sheetViews>
  <sheetFormatPr defaultRowHeight="18.75" x14ac:dyDescent="0.3"/>
  <cols>
    <col min="1" max="1" width="4.625" style="2" customWidth="1"/>
    <col min="2" max="2" width="14" style="2" customWidth="1"/>
    <col min="3" max="3" width="7.125" style="2" customWidth="1"/>
    <col min="4" max="4" width="25.75" style="2" customWidth="1"/>
    <col min="5" max="5" width="10.25" style="2" customWidth="1"/>
    <col min="6" max="6" width="8.5" style="2" customWidth="1"/>
    <col min="7" max="7" width="8.875" style="2" customWidth="1"/>
    <col min="8" max="8" width="11.875" customWidth="1"/>
    <col min="9" max="9" width="13" customWidth="1"/>
    <col min="10" max="10" width="10.75" customWidth="1"/>
    <col min="11" max="11" width="9.25" customWidth="1"/>
    <col min="12" max="12" width="11.375" customWidth="1"/>
    <col min="13" max="13" width="9" customWidth="1"/>
    <col min="14" max="14" width="16" customWidth="1"/>
    <col min="15" max="15" width="6.125" customWidth="1"/>
    <col min="16" max="16" width="25.25" customWidth="1"/>
    <col min="17" max="17" width="21.75" customWidth="1"/>
  </cols>
  <sheetData>
    <row r="1" spans="1:17" x14ac:dyDescent="0.3">
      <c r="A1" s="1" t="s">
        <v>110</v>
      </c>
    </row>
    <row r="2" spans="1:17" x14ac:dyDescent="0.3">
      <c r="A2" s="1" t="s">
        <v>0</v>
      </c>
    </row>
    <row r="3" spans="1:17" x14ac:dyDescent="0.3">
      <c r="A3" s="1"/>
      <c r="B3" s="3" t="s">
        <v>1</v>
      </c>
      <c r="C3" s="3" t="s">
        <v>2</v>
      </c>
      <c r="D3" s="3" t="s">
        <v>3</v>
      </c>
      <c r="E3" s="3" t="s">
        <v>4</v>
      </c>
      <c r="F3" s="3" t="s">
        <v>99</v>
      </c>
      <c r="G3" s="3" t="s">
        <v>100</v>
      </c>
      <c r="H3" s="3" t="s">
        <v>111</v>
      </c>
      <c r="I3" s="3" t="s">
        <v>112</v>
      </c>
      <c r="J3" s="3" t="s">
        <v>113</v>
      </c>
      <c r="K3" s="3" t="s">
        <v>114</v>
      </c>
      <c r="L3" s="3" t="s">
        <v>115</v>
      </c>
      <c r="M3" s="3" t="s">
        <v>116</v>
      </c>
      <c r="N3" s="3" t="s">
        <v>117</v>
      </c>
      <c r="O3" s="3" t="s">
        <v>118</v>
      </c>
      <c r="P3" s="3" t="s">
        <v>119</v>
      </c>
      <c r="Q3" s="3" t="s">
        <v>121</v>
      </c>
    </row>
    <row r="4" spans="1:17" x14ac:dyDescent="0.3">
      <c r="A4" s="42" t="s">
        <v>5</v>
      </c>
      <c r="B4" s="42" t="s">
        <v>6</v>
      </c>
      <c r="C4" s="42" t="s">
        <v>7</v>
      </c>
      <c r="D4" s="42" t="s">
        <v>8</v>
      </c>
      <c r="E4" s="42" t="s">
        <v>9</v>
      </c>
      <c r="F4" s="42" t="s">
        <v>101</v>
      </c>
      <c r="G4" s="42" t="s">
        <v>102</v>
      </c>
      <c r="H4" s="44" t="s">
        <v>107</v>
      </c>
      <c r="I4" s="44"/>
      <c r="J4" s="44"/>
      <c r="K4" s="44"/>
      <c r="L4" s="44" t="s">
        <v>122</v>
      </c>
      <c r="M4" s="44"/>
      <c r="N4" s="44"/>
      <c r="O4" s="44"/>
      <c r="P4" s="40" t="s">
        <v>120</v>
      </c>
      <c r="Q4" s="28" t="s">
        <v>108</v>
      </c>
    </row>
    <row r="5" spans="1:17" x14ac:dyDescent="0.3">
      <c r="A5" s="43"/>
      <c r="B5" s="43"/>
      <c r="C5" s="43"/>
      <c r="D5" s="43"/>
      <c r="E5" s="43"/>
      <c r="F5" s="43"/>
      <c r="G5" s="43"/>
      <c r="H5" s="12" t="s">
        <v>103</v>
      </c>
      <c r="I5" s="13" t="s">
        <v>104</v>
      </c>
      <c r="J5" s="14" t="s">
        <v>105</v>
      </c>
      <c r="K5" s="14" t="s">
        <v>106</v>
      </c>
      <c r="L5" s="12" t="s">
        <v>103</v>
      </c>
      <c r="M5" s="13" t="s">
        <v>104</v>
      </c>
      <c r="N5" s="14" t="s">
        <v>105</v>
      </c>
      <c r="O5" s="14" t="s">
        <v>106</v>
      </c>
      <c r="P5" s="41"/>
      <c r="Q5" s="15" t="s">
        <v>109</v>
      </c>
    </row>
    <row r="6" spans="1:17" hidden="1" x14ac:dyDescent="0.3">
      <c r="A6" s="5">
        <v>1</v>
      </c>
      <c r="B6" s="5" t="s">
        <v>10</v>
      </c>
      <c r="C6" s="4">
        <v>10698</v>
      </c>
      <c r="D6" s="5" t="s">
        <v>11</v>
      </c>
      <c r="E6" s="5" t="s">
        <v>12</v>
      </c>
      <c r="F6" s="5">
        <v>20</v>
      </c>
      <c r="G6" s="5">
        <f>H6+I6+J6+K6</f>
        <v>120</v>
      </c>
      <c r="H6" s="9">
        <v>16</v>
      </c>
      <c r="I6" s="9">
        <v>21</v>
      </c>
      <c r="J6" s="9">
        <v>73</v>
      </c>
      <c r="K6" s="10">
        <v>10</v>
      </c>
      <c r="L6" s="9" t="s">
        <v>254</v>
      </c>
      <c r="M6" s="9">
        <v>0</v>
      </c>
      <c r="N6" s="9">
        <v>0</v>
      </c>
      <c r="O6" s="9">
        <v>0</v>
      </c>
      <c r="P6" s="9" t="s">
        <v>255</v>
      </c>
      <c r="Q6" s="9" t="s">
        <v>256</v>
      </c>
    </row>
    <row r="7" spans="1:17" hidden="1" x14ac:dyDescent="0.3">
      <c r="A7" s="5">
        <v>2</v>
      </c>
      <c r="B7" s="5" t="s">
        <v>10</v>
      </c>
      <c r="C7" s="4">
        <v>14904</v>
      </c>
      <c r="D7" s="5" t="s">
        <v>13</v>
      </c>
      <c r="E7" s="5" t="s">
        <v>14</v>
      </c>
      <c r="F7" s="5">
        <v>13</v>
      </c>
      <c r="G7" s="5">
        <f t="shared" ref="G7:G70" si="0">H7+I7+J7+K7</f>
        <v>10</v>
      </c>
      <c r="H7" s="9">
        <v>0</v>
      </c>
      <c r="I7" s="9">
        <v>4</v>
      </c>
      <c r="J7" s="9">
        <v>6</v>
      </c>
      <c r="K7" s="10">
        <v>0</v>
      </c>
      <c r="L7" s="9"/>
      <c r="M7" s="9">
        <v>2</v>
      </c>
      <c r="N7" s="9"/>
      <c r="O7" s="9"/>
      <c r="P7" s="9"/>
      <c r="Q7" s="9" t="s">
        <v>150</v>
      </c>
    </row>
    <row r="8" spans="1:17" hidden="1" x14ac:dyDescent="0.3">
      <c r="A8" s="5">
        <v>3</v>
      </c>
      <c r="B8" s="5" t="s">
        <v>10</v>
      </c>
      <c r="C8" s="4">
        <v>11491</v>
      </c>
      <c r="D8" s="5" t="s">
        <v>15</v>
      </c>
      <c r="E8" s="5" t="s">
        <v>14</v>
      </c>
      <c r="F8" s="5">
        <v>24</v>
      </c>
      <c r="G8" s="5">
        <f t="shared" si="0"/>
        <v>108</v>
      </c>
      <c r="H8" s="9">
        <v>1</v>
      </c>
      <c r="I8" s="9">
        <v>29</v>
      </c>
      <c r="J8" s="9">
        <v>65</v>
      </c>
      <c r="K8" s="10">
        <v>13</v>
      </c>
      <c r="L8" s="9">
        <v>0</v>
      </c>
      <c r="M8" s="9">
        <v>3</v>
      </c>
      <c r="N8" s="9">
        <v>3</v>
      </c>
      <c r="O8" s="9">
        <v>3</v>
      </c>
      <c r="P8" s="9" t="s">
        <v>249</v>
      </c>
      <c r="Q8" s="9"/>
    </row>
    <row r="9" spans="1:17" hidden="1" x14ac:dyDescent="0.3">
      <c r="A9" s="5">
        <v>4</v>
      </c>
      <c r="B9" s="5" t="s">
        <v>16</v>
      </c>
      <c r="C9" s="4">
        <v>11783</v>
      </c>
      <c r="D9" s="5" t="s">
        <v>17</v>
      </c>
      <c r="E9" s="5" t="s">
        <v>18</v>
      </c>
      <c r="F9" s="5">
        <v>6</v>
      </c>
      <c r="G9" s="5">
        <f t="shared" si="0"/>
        <v>43</v>
      </c>
      <c r="H9" s="9">
        <v>4</v>
      </c>
      <c r="I9" s="9">
        <v>8</v>
      </c>
      <c r="J9" s="9">
        <v>25</v>
      </c>
      <c r="K9" s="10">
        <v>6</v>
      </c>
      <c r="L9" s="9"/>
      <c r="M9" s="9"/>
      <c r="N9" s="9">
        <v>3</v>
      </c>
      <c r="O9" s="9"/>
      <c r="P9" s="9" t="s">
        <v>160</v>
      </c>
      <c r="Q9" s="9"/>
    </row>
    <row r="10" spans="1:17" hidden="1" x14ac:dyDescent="0.3">
      <c r="A10" s="5">
        <v>5</v>
      </c>
      <c r="B10" s="5" t="s">
        <v>16</v>
      </c>
      <c r="C10" s="4">
        <v>22179</v>
      </c>
      <c r="D10" s="5" t="s">
        <v>19</v>
      </c>
      <c r="E10" s="5" t="s">
        <v>18</v>
      </c>
      <c r="F10" s="5">
        <v>22</v>
      </c>
      <c r="G10" s="5">
        <f t="shared" si="0"/>
        <v>222</v>
      </c>
      <c r="H10" s="9">
        <v>13</v>
      </c>
      <c r="I10" s="9">
        <v>45</v>
      </c>
      <c r="J10" s="9">
        <v>142</v>
      </c>
      <c r="K10" s="10">
        <v>22</v>
      </c>
      <c r="L10" s="9" t="s">
        <v>137</v>
      </c>
      <c r="M10" s="9" t="s">
        <v>138</v>
      </c>
      <c r="N10" s="9" t="s">
        <v>139</v>
      </c>
      <c r="O10" s="9" t="s">
        <v>139</v>
      </c>
      <c r="P10" s="9" t="s">
        <v>140</v>
      </c>
      <c r="Q10" s="9" t="s">
        <v>141</v>
      </c>
    </row>
    <row r="11" spans="1:17" hidden="1" x14ac:dyDescent="0.3">
      <c r="A11" s="5">
        <v>6</v>
      </c>
      <c r="B11" s="5" t="s">
        <v>16</v>
      </c>
      <c r="C11" s="4">
        <v>24191</v>
      </c>
      <c r="D11" s="5" t="s">
        <v>20</v>
      </c>
      <c r="E11" s="5" t="s">
        <v>18</v>
      </c>
      <c r="F11" s="5">
        <v>26</v>
      </c>
      <c r="G11" s="5">
        <f t="shared" si="0"/>
        <v>268</v>
      </c>
      <c r="H11" s="9">
        <v>31</v>
      </c>
      <c r="I11" s="9">
        <v>98</v>
      </c>
      <c r="J11" s="9">
        <v>130</v>
      </c>
      <c r="K11" s="10">
        <v>9</v>
      </c>
      <c r="L11" s="9"/>
      <c r="M11" s="9"/>
      <c r="N11" s="9">
        <v>31</v>
      </c>
      <c r="O11" s="9"/>
      <c r="P11" s="9" t="s">
        <v>191</v>
      </c>
      <c r="Q11" s="9"/>
    </row>
    <row r="12" spans="1:17" ht="21" hidden="1" x14ac:dyDescent="0.45">
      <c r="A12" s="5">
        <v>7</v>
      </c>
      <c r="B12" s="5" t="s">
        <v>16</v>
      </c>
      <c r="C12" s="6">
        <v>22127</v>
      </c>
      <c r="D12" s="5" t="s">
        <v>21</v>
      </c>
      <c r="E12" s="5" t="s">
        <v>18</v>
      </c>
      <c r="F12" s="5">
        <v>16</v>
      </c>
      <c r="G12" s="5">
        <f t="shared" si="0"/>
        <v>95</v>
      </c>
      <c r="H12" s="9">
        <v>12</v>
      </c>
      <c r="I12" s="9">
        <v>29</v>
      </c>
      <c r="J12" s="9">
        <v>52</v>
      </c>
      <c r="K12" s="10">
        <v>2</v>
      </c>
      <c r="L12" s="9"/>
      <c r="M12" s="9">
        <v>1</v>
      </c>
      <c r="N12" s="9" t="s">
        <v>228</v>
      </c>
      <c r="O12" s="9"/>
      <c r="P12" s="9" t="s">
        <v>229</v>
      </c>
      <c r="Q12" s="9"/>
    </row>
    <row r="13" spans="1:17" hidden="1" x14ac:dyDescent="0.3">
      <c r="A13" s="5">
        <v>8</v>
      </c>
      <c r="B13" s="5" t="s">
        <v>16</v>
      </c>
      <c r="C13" s="4">
        <v>22127</v>
      </c>
      <c r="D13" s="5" t="s">
        <v>22</v>
      </c>
      <c r="E13" s="5" t="s">
        <v>18</v>
      </c>
      <c r="F13" s="5">
        <v>30</v>
      </c>
      <c r="G13" s="5">
        <f t="shared" si="0"/>
        <v>202</v>
      </c>
      <c r="H13" s="9">
        <v>28</v>
      </c>
      <c r="I13" s="9">
        <v>43</v>
      </c>
      <c r="J13" s="9">
        <v>117</v>
      </c>
      <c r="K13" s="10">
        <v>14</v>
      </c>
      <c r="L13" s="9" t="s">
        <v>223</v>
      </c>
      <c r="M13" s="9"/>
      <c r="N13" s="9" t="s">
        <v>223</v>
      </c>
      <c r="O13" s="9"/>
      <c r="P13" s="9" t="s">
        <v>224</v>
      </c>
      <c r="Q13" s="9"/>
    </row>
    <row r="14" spans="1:17" hidden="1" x14ac:dyDescent="0.3">
      <c r="A14" s="5">
        <v>9</v>
      </c>
      <c r="B14" s="7" t="s">
        <v>16</v>
      </c>
      <c r="C14" s="8">
        <v>10686</v>
      </c>
      <c r="D14" s="7" t="s">
        <v>23</v>
      </c>
      <c r="E14" s="7" t="s">
        <v>12</v>
      </c>
      <c r="F14" s="7">
        <v>22</v>
      </c>
      <c r="G14" s="5">
        <f t="shared" si="0"/>
        <v>7</v>
      </c>
      <c r="H14" s="9">
        <v>0</v>
      </c>
      <c r="I14" s="9">
        <v>2</v>
      </c>
      <c r="J14" s="9">
        <v>5</v>
      </c>
      <c r="K14" s="10">
        <v>0</v>
      </c>
      <c r="L14" s="9">
        <v>0</v>
      </c>
      <c r="M14" s="9">
        <v>0</v>
      </c>
      <c r="N14" s="27" t="s">
        <v>261</v>
      </c>
      <c r="O14" s="9">
        <v>0</v>
      </c>
      <c r="P14" s="9" t="s">
        <v>191</v>
      </c>
      <c r="Q14" s="9" t="s">
        <v>262</v>
      </c>
    </row>
    <row r="15" spans="1:17" hidden="1" x14ac:dyDescent="0.3">
      <c r="A15" s="5">
        <v>10</v>
      </c>
      <c r="B15" s="5" t="s">
        <v>16</v>
      </c>
      <c r="C15" s="4">
        <v>12257</v>
      </c>
      <c r="D15" s="5" t="s">
        <v>24</v>
      </c>
      <c r="E15" s="5" t="s">
        <v>12</v>
      </c>
      <c r="F15" s="5">
        <v>4</v>
      </c>
      <c r="G15" s="5">
        <f t="shared" si="0"/>
        <v>0</v>
      </c>
      <c r="H15" s="9"/>
      <c r="I15" s="9"/>
      <c r="J15" s="9"/>
      <c r="K15" s="10"/>
      <c r="L15" s="9"/>
      <c r="M15" s="9"/>
      <c r="N15" s="9"/>
      <c r="O15" s="9"/>
      <c r="P15" s="9"/>
      <c r="Q15" s="9"/>
    </row>
    <row r="16" spans="1:17" hidden="1" x14ac:dyDescent="0.3">
      <c r="A16" s="5">
        <v>11</v>
      </c>
      <c r="B16" s="5" t="s">
        <v>16</v>
      </c>
      <c r="C16" s="4">
        <v>13815</v>
      </c>
      <c r="D16" s="5" t="s">
        <v>25</v>
      </c>
      <c r="E16" s="5" t="s">
        <v>14</v>
      </c>
      <c r="F16" s="5">
        <v>11</v>
      </c>
      <c r="G16" s="5">
        <f t="shared" si="0"/>
        <v>33</v>
      </c>
      <c r="H16" s="9">
        <v>7</v>
      </c>
      <c r="I16" s="9">
        <v>9</v>
      </c>
      <c r="J16" s="9">
        <v>16</v>
      </c>
      <c r="K16" s="10">
        <v>1</v>
      </c>
      <c r="L16" s="9" t="s">
        <v>238</v>
      </c>
      <c r="M16" s="9" t="s">
        <v>239</v>
      </c>
      <c r="N16" s="9" t="s">
        <v>239</v>
      </c>
      <c r="O16" s="9" t="s">
        <v>239</v>
      </c>
      <c r="P16" s="9" t="s">
        <v>25</v>
      </c>
      <c r="Q16" s="9"/>
    </row>
    <row r="17" spans="1:18" hidden="1" x14ac:dyDescent="0.3">
      <c r="A17" s="5">
        <v>12</v>
      </c>
      <c r="B17" s="5" t="s">
        <v>16</v>
      </c>
      <c r="C17" s="4">
        <v>11786</v>
      </c>
      <c r="D17" s="5" t="s">
        <v>26</v>
      </c>
      <c r="E17" s="5" t="s">
        <v>18</v>
      </c>
      <c r="F17" s="5">
        <v>6</v>
      </c>
      <c r="G17" s="5">
        <f t="shared" si="0"/>
        <v>59</v>
      </c>
      <c r="H17" s="9">
        <v>5</v>
      </c>
      <c r="I17" s="9">
        <v>21</v>
      </c>
      <c r="J17" s="9">
        <v>31</v>
      </c>
      <c r="K17" s="10">
        <v>2</v>
      </c>
      <c r="L17" s="9">
        <v>0</v>
      </c>
      <c r="M17" s="9">
        <v>0</v>
      </c>
      <c r="N17" s="9" t="s">
        <v>225</v>
      </c>
      <c r="O17" s="9">
        <v>0</v>
      </c>
      <c r="P17" s="9"/>
      <c r="Q17" s="9"/>
    </row>
    <row r="18" spans="1:18" hidden="1" x14ac:dyDescent="0.3">
      <c r="A18" s="5">
        <v>13</v>
      </c>
      <c r="B18" s="5" t="s">
        <v>16</v>
      </c>
      <c r="C18" s="4">
        <v>10756</v>
      </c>
      <c r="D18" s="5" t="s">
        <v>27</v>
      </c>
      <c r="E18" s="5" t="s">
        <v>12</v>
      </c>
      <c r="F18" s="5">
        <v>8</v>
      </c>
      <c r="G18" s="5">
        <f t="shared" si="0"/>
        <v>47</v>
      </c>
      <c r="H18" s="9">
        <v>8</v>
      </c>
      <c r="I18" s="9">
        <v>7</v>
      </c>
      <c r="J18" s="9">
        <v>30</v>
      </c>
      <c r="K18" s="10">
        <v>2</v>
      </c>
      <c r="L18" s="9"/>
      <c r="M18" s="9"/>
      <c r="N18" s="9" t="s">
        <v>153</v>
      </c>
      <c r="O18" s="9"/>
      <c r="P18" s="9" t="s">
        <v>154</v>
      </c>
      <c r="Q18" s="9"/>
    </row>
    <row r="19" spans="1:18" hidden="1" x14ac:dyDescent="0.3">
      <c r="A19" s="5">
        <v>14</v>
      </c>
      <c r="B19" s="5" t="s">
        <v>16</v>
      </c>
      <c r="C19" s="4">
        <v>40863</v>
      </c>
      <c r="D19" s="5" t="s">
        <v>28</v>
      </c>
      <c r="E19" s="5" t="s">
        <v>18</v>
      </c>
      <c r="F19" s="5">
        <v>20</v>
      </c>
      <c r="G19" s="5">
        <f t="shared" si="0"/>
        <v>102</v>
      </c>
      <c r="H19" s="17">
        <v>30</v>
      </c>
      <c r="I19" s="17">
        <v>24</v>
      </c>
      <c r="J19" s="17">
        <v>48</v>
      </c>
      <c r="K19" s="18">
        <v>0</v>
      </c>
      <c r="L19" s="17" t="s">
        <v>130</v>
      </c>
      <c r="M19" s="9">
        <v>0</v>
      </c>
      <c r="N19" s="9" t="s">
        <v>131</v>
      </c>
      <c r="O19" s="9">
        <v>0</v>
      </c>
      <c r="P19" s="9" t="s">
        <v>133</v>
      </c>
      <c r="Q19" s="9" t="s">
        <v>132</v>
      </c>
      <c r="R19" t="s">
        <v>132</v>
      </c>
    </row>
    <row r="20" spans="1:18" hidden="1" x14ac:dyDescent="0.3">
      <c r="A20" s="5">
        <v>15</v>
      </c>
      <c r="B20" s="5" t="s">
        <v>16</v>
      </c>
      <c r="C20" s="4">
        <v>40895</v>
      </c>
      <c r="D20" s="5" t="s">
        <v>29</v>
      </c>
      <c r="E20" s="5" t="s">
        <v>18</v>
      </c>
      <c r="F20" s="5">
        <v>4</v>
      </c>
      <c r="G20" s="5">
        <f t="shared" si="0"/>
        <v>27</v>
      </c>
      <c r="H20" s="9">
        <v>2</v>
      </c>
      <c r="I20" s="9">
        <v>4</v>
      </c>
      <c r="J20" s="9">
        <v>20</v>
      </c>
      <c r="K20" s="10">
        <v>1</v>
      </c>
      <c r="L20" s="9">
        <v>0</v>
      </c>
      <c r="M20" s="9">
        <v>0</v>
      </c>
      <c r="N20" s="9" t="s">
        <v>168</v>
      </c>
      <c r="O20" s="9">
        <v>0</v>
      </c>
      <c r="P20" s="9" t="s">
        <v>169</v>
      </c>
      <c r="Q20" s="9"/>
      <c r="R20" t="s">
        <v>134</v>
      </c>
    </row>
    <row r="21" spans="1:18" hidden="1" x14ac:dyDescent="0.3">
      <c r="A21" s="5">
        <v>16</v>
      </c>
      <c r="B21" s="5" t="s">
        <v>16</v>
      </c>
      <c r="C21" s="4">
        <v>40981</v>
      </c>
      <c r="D21" s="5" t="s">
        <v>30</v>
      </c>
      <c r="E21" s="5" t="s">
        <v>18</v>
      </c>
      <c r="F21" s="5">
        <v>4</v>
      </c>
      <c r="G21" s="5">
        <f t="shared" si="0"/>
        <v>41</v>
      </c>
      <c r="H21" s="9">
        <v>1</v>
      </c>
      <c r="I21" s="9">
        <v>11</v>
      </c>
      <c r="J21" s="9">
        <v>28</v>
      </c>
      <c r="K21" s="10">
        <v>1</v>
      </c>
      <c r="L21" s="9">
        <v>0</v>
      </c>
      <c r="M21" s="9">
        <v>0</v>
      </c>
      <c r="N21" s="9">
        <v>0</v>
      </c>
      <c r="O21" s="9">
        <v>0</v>
      </c>
      <c r="P21" s="9"/>
      <c r="Q21" s="9"/>
      <c r="R21" t="s">
        <v>135</v>
      </c>
    </row>
    <row r="22" spans="1:18" hidden="1" x14ac:dyDescent="0.3">
      <c r="A22" s="5">
        <v>17</v>
      </c>
      <c r="B22" s="5" t="s">
        <v>16</v>
      </c>
      <c r="C22" s="4">
        <v>40981</v>
      </c>
      <c r="D22" s="5" t="s">
        <v>31</v>
      </c>
      <c r="E22" s="5" t="s">
        <v>18</v>
      </c>
      <c r="F22" s="5">
        <v>24</v>
      </c>
      <c r="G22" s="5">
        <f t="shared" si="0"/>
        <v>129</v>
      </c>
      <c r="H22" s="9">
        <v>9</v>
      </c>
      <c r="I22" s="9">
        <v>27</v>
      </c>
      <c r="J22" s="9">
        <v>90</v>
      </c>
      <c r="K22" s="10">
        <v>3</v>
      </c>
      <c r="L22" s="9">
        <v>0</v>
      </c>
      <c r="M22" s="9">
        <v>3</v>
      </c>
      <c r="N22" s="9">
        <v>0</v>
      </c>
      <c r="O22" s="9">
        <v>0</v>
      </c>
      <c r="P22" s="9" t="s">
        <v>259</v>
      </c>
      <c r="Q22" s="9"/>
      <c r="R22" t="s">
        <v>136</v>
      </c>
    </row>
    <row r="23" spans="1:18" hidden="1" x14ac:dyDescent="0.3">
      <c r="A23" s="5">
        <v>18</v>
      </c>
      <c r="B23" s="5" t="s">
        <v>16</v>
      </c>
      <c r="C23" s="4">
        <v>40981</v>
      </c>
      <c r="D23" s="5" t="s">
        <v>32</v>
      </c>
      <c r="E23" s="5" t="s">
        <v>18</v>
      </c>
      <c r="F23" s="5">
        <v>24</v>
      </c>
      <c r="G23" s="5">
        <f t="shared" si="0"/>
        <v>139</v>
      </c>
      <c r="H23" s="9">
        <v>11</v>
      </c>
      <c r="I23" s="9">
        <v>29</v>
      </c>
      <c r="J23" s="9">
        <v>95</v>
      </c>
      <c r="K23" s="10">
        <v>4</v>
      </c>
      <c r="L23" s="9">
        <v>0</v>
      </c>
      <c r="M23" s="9">
        <v>1</v>
      </c>
      <c r="N23" s="9">
        <v>0</v>
      </c>
      <c r="O23" s="9">
        <v>0</v>
      </c>
      <c r="P23" s="9" t="s">
        <v>260</v>
      </c>
      <c r="Q23" s="9"/>
    </row>
    <row r="24" spans="1:18" hidden="1" x14ac:dyDescent="0.3">
      <c r="A24" s="5">
        <v>19</v>
      </c>
      <c r="B24" s="5" t="s">
        <v>16</v>
      </c>
      <c r="C24" s="4">
        <v>41525</v>
      </c>
      <c r="D24" s="5" t="s">
        <v>33</v>
      </c>
      <c r="E24" s="5" t="s">
        <v>18</v>
      </c>
      <c r="F24" s="5">
        <v>12</v>
      </c>
      <c r="G24" s="5">
        <f t="shared" si="0"/>
        <v>30</v>
      </c>
      <c r="H24" s="9">
        <v>2</v>
      </c>
      <c r="I24" s="9">
        <v>5</v>
      </c>
      <c r="J24" s="9">
        <v>23</v>
      </c>
      <c r="K24" s="10">
        <v>0</v>
      </c>
      <c r="L24" s="9">
        <v>0</v>
      </c>
      <c r="M24" s="9">
        <v>1</v>
      </c>
      <c r="N24" s="9">
        <v>1</v>
      </c>
      <c r="O24" s="9">
        <v>0</v>
      </c>
      <c r="P24" s="9" t="s">
        <v>192</v>
      </c>
      <c r="Q24" s="9"/>
    </row>
    <row r="25" spans="1:18" hidden="1" x14ac:dyDescent="0.3">
      <c r="A25" s="5">
        <v>20</v>
      </c>
      <c r="B25" s="5" t="s">
        <v>16</v>
      </c>
      <c r="C25" s="4">
        <v>28866</v>
      </c>
      <c r="D25" s="5" t="s">
        <v>34</v>
      </c>
      <c r="E25" s="5" t="s">
        <v>14</v>
      </c>
      <c r="F25" s="5">
        <v>10</v>
      </c>
      <c r="G25" s="5">
        <f t="shared" si="0"/>
        <v>47</v>
      </c>
      <c r="H25" s="9">
        <v>6</v>
      </c>
      <c r="I25" s="9">
        <v>17</v>
      </c>
      <c r="J25" s="9">
        <v>24</v>
      </c>
      <c r="K25" s="10">
        <v>0</v>
      </c>
      <c r="L25" s="9"/>
      <c r="M25" s="9" t="s">
        <v>184</v>
      </c>
      <c r="N25" s="9"/>
      <c r="O25" s="9"/>
      <c r="P25" s="9" t="s">
        <v>25</v>
      </c>
      <c r="Q25" s="9"/>
    </row>
    <row r="26" spans="1:18" hidden="1" x14ac:dyDescent="0.3">
      <c r="A26" s="5">
        <v>21</v>
      </c>
      <c r="B26" s="5" t="s">
        <v>16</v>
      </c>
      <c r="C26" s="4">
        <v>32702</v>
      </c>
      <c r="D26" s="5" t="s">
        <v>35</v>
      </c>
      <c r="E26" s="5" t="s">
        <v>18</v>
      </c>
      <c r="F26" s="5">
        <v>12</v>
      </c>
      <c r="G26" s="5">
        <f t="shared" si="0"/>
        <v>60</v>
      </c>
      <c r="H26" s="9">
        <v>17</v>
      </c>
      <c r="I26" s="9">
        <v>14</v>
      </c>
      <c r="J26" s="9">
        <v>26</v>
      </c>
      <c r="K26" s="10">
        <v>3</v>
      </c>
      <c r="L26" s="9" t="s">
        <v>187</v>
      </c>
      <c r="M26" s="9" t="s">
        <v>188</v>
      </c>
      <c r="N26" s="27" t="s">
        <v>189</v>
      </c>
      <c r="O26" s="27" t="s">
        <v>190</v>
      </c>
      <c r="P26" s="9" t="s">
        <v>191</v>
      </c>
      <c r="Q26" s="9"/>
    </row>
    <row r="27" spans="1:18" hidden="1" x14ac:dyDescent="0.3">
      <c r="A27" s="5">
        <v>22</v>
      </c>
      <c r="B27" s="5" t="s">
        <v>16</v>
      </c>
      <c r="C27" s="4">
        <v>41389</v>
      </c>
      <c r="D27" s="5" t="s">
        <v>36</v>
      </c>
      <c r="E27" s="5" t="s">
        <v>18</v>
      </c>
      <c r="F27" s="5">
        <v>8</v>
      </c>
      <c r="G27" s="5">
        <f t="shared" si="0"/>
        <v>65</v>
      </c>
      <c r="H27" s="9">
        <v>5</v>
      </c>
      <c r="I27" s="9">
        <v>10</v>
      </c>
      <c r="J27" s="9">
        <v>48</v>
      </c>
      <c r="K27" s="10">
        <v>2</v>
      </c>
      <c r="L27" s="9" t="s">
        <v>128</v>
      </c>
      <c r="M27" s="9"/>
      <c r="N27" s="9"/>
      <c r="O27" s="9"/>
      <c r="P27" s="9" t="s">
        <v>129</v>
      </c>
      <c r="Q27" s="9"/>
    </row>
    <row r="28" spans="1:18" hidden="1" x14ac:dyDescent="0.3">
      <c r="A28" s="5">
        <v>23</v>
      </c>
      <c r="B28" s="5" t="s">
        <v>16</v>
      </c>
      <c r="C28" s="4">
        <v>41388</v>
      </c>
      <c r="D28" s="5" t="s">
        <v>37</v>
      </c>
      <c r="E28" s="5" t="s">
        <v>18</v>
      </c>
      <c r="F28" s="5">
        <v>12</v>
      </c>
      <c r="G28" s="5">
        <f t="shared" si="0"/>
        <v>35</v>
      </c>
      <c r="H28" s="9">
        <v>0</v>
      </c>
      <c r="I28" s="9">
        <v>12</v>
      </c>
      <c r="J28" s="9">
        <v>23</v>
      </c>
      <c r="K28" s="10"/>
      <c r="L28" s="9"/>
      <c r="M28" s="9"/>
      <c r="N28" s="9" t="s">
        <v>123</v>
      </c>
      <c r="O28" s="9"/>
      <c r="P28" s="9" t="s">
        <v>124</v>
      </c>
      <c r="Q28" s="9"/>
    </row>
    <row r="29" spans="1:18" hidden="1" x14ac:dyDescent="0.3">
      <c r="A29" s="5">
        <v>24</v>
      </c>
      <c r="B29" s="5" t="s">
        <v>38</v>
      </c>
      <c r="C29" s="4">
        <v>10687</v>
      </c>
      <c r="D29" s="5" t="s">
        <v>39</v>
      </c>
      <c r="E29" s="5" t="s">
        <v>12</v>
      </c>
      <c r="F29" s="5">
        <v>16</v>
      </c>
      <c r="G29" s="5">
        <f t="shared" si="0"/>
        <v>131</v>
      </c>
      <c r="H29" s="9">
        <v>10</v>
      </c>
      <c r="I29" s="9">
        <v>10</v>
      </c>
      <c r="J29" s="9">
        <v>111</v>
      </c>
      <c r="K29" s="10">
        <v>0</v>
      </c>
      <c r="L29" s="9">
        <v>0</v>
      </c>
      <c r="M29" s="9" t="s">
        <v>157</v>
      </c>
      <c r="N29" s="9" t="s">
        <v>157</v>
      </c>
      <c r="O29" s="9">
        <v>0</v>
      </c>
      <c r="P29" s="9" t="s">
        <v>158</v>
      </c>
      <c r="Q29" s="9" t="s">
        <v>159</v>
      </c>
    </row>
    <row r="30" spans="1:18" hidden="1" x14ac:dyDescent="0.3">
      <c r="A30" s="5">
        <v>25</v>
      </c>
      <c r="B30" s="5" t="s">
        <v>38</v>
      </c>
      <c r="C30" s="4">
        <v>13778</v>
      </c>
      <c r="D30" s="5" t="s">
        <v>40</v>
      </c>
      <c r="E30" s="5" t="s">
        <v>14</v>
      </c>
      <c r="F30" s="5">
        <v>21</v>
      </c>
      <c r="G30" s="5">
        <v>1</v>
      </c>
      <c r="H30" s="9"/>
      <c r="I30" s="9"/>
      <c r="J30" s="9"/>
      <c r="K30" s="10"/>
      <c r="L30" s="9"/>
      <c r="M30" s="9"/>
      <c r="N30" s="9"/>
      <c r="O30" s="9"/>
      <c r="P30" s="9"/>
      <c r="Q30" s="9"/>
    </row>
    <row r="31" spans="1:18" hidden="1" x14ac:dyDescent="0.3">
      <c r="A31" s="5">
        <v>26</v>
      </c>
      <c r="B31" s="5" t="s">
        <v>38</v>
      </c>
      <c r="C31" s="4">
        <v>13778</v>
      </c>
      <c r="D31" s="5" t="s">
        <v>41</v>
      </c>
      <c r="E31" s="5" t="s">
        <v>14</v>
      </c>
      <c r="F31" s="5">
        <v>29</v>
      </c>
      <c r="G31" s="5">
        <f t="shared" si="0"/>
        <v>162</v>
      </c>
      <c r="H31" s="9">
        <v>7</v>
      </c>
      <c r="I31" s="9">
        <v>46</v>
      </c>
      <c r="J31" s="9">
        <v>97</v>
      </c>
      <c r="K31" s="10">
        <v>12</v>
      </c>
      <c r="L31" s="9" t="s">
        <v>200</v>
      </c>
      <c r="M31" s="9" t="s">
        <v>197</v>
      </c>
      <c r="N31" s="9" t="s">
        <v>165</v>
      </c>
      <c r="O31" s="9" t="s">
        <v>165</v>
      </c>
      <c r="P31" s="9" t="s">
        <v>198</v>
      </c>
      <c r="Q31" s="9" t="s">
        <v>199</v>
      </c>
    </row>
    <row r="32" spans="1:18" hidden="1" x14ac:dyDescent="0.3">
      <c r="A32" s="5">
        <v>27</v>
      </c>
      <c r="B32" s="5" t="s">
        <v>38</v>
      </c>
      <c r="C32" s="4">
        <v>14683</v>
      </c>
      <c r="D32" s="5" t="s">
        <v>42</v>
      </c>
      <c r="E32" s="5" t="s">
        <v>18</v>
      </c>
      <c r="F32" s="5">
        <v>11</v>
      </c>
      <c r="G32" s="5">
        <f t="shared" si="0"/>
        <v>66</v>
      </c>
      <c r="H32" s="9">
        <v>3</v>
      </c>
      <c r="I32" s="9">
        <v>21</v>
      </c>
      <c r="J32" s="9">
        <v>40</v>
      </c>
      <c r="K32" s="10">
        <v>2</v>
      </c>
      <c r="L32" s="9" t="s">
        <v>168</v>
      </c>
      <c r="M32" s="9" t="s">
        <v>208</v>
      </c>
      <c r="N32" s="27" t="s">
        <v>208</v>
      </c>
      <c r="O32" s="9" t="s">
        <v>208</v>
      </c>
      <c r="P32" s="9" t="s">
        <v>160</v>
      </c>
      <c r="Q32" s="9" t="s">
        <v>209</v>
      </c>
    </row>
    <row r="33" spans="1:17" hidden="1" x14ac:dyDescent="0.3">
      <c r="A33" s="5">
        <v>28</v>
      </c>
      <c r="B33" s="5" t="s">
        <v>38</v>
      </c>
      <c r="C33" s="4">
        <v>14683</v>
      </c>
      <c r="D33" s="5" t="s">
        <v>42</v>
      </c>
      <c r="E33" s="5" t="s">
        <v>18</v>
      </c>
      <c r="F33" s="5">
        <v>8</v>
      </c>
      <c r="G33" s="5">
        <f t="shared" si="0"/>
        <v>11</v>
      </c>
      <c r="H33" s="9"/>
      <c r="I33" s="9">
        <v>5</v>
      </c>
      <c r="J33" s="9">
        <v>6</v>
      </c>
      <c r="K33" s="10"/>
      <c r="L33" s="9"/>
      <c r="M33" s="9"/>
      <c r="N33" s="9" t="s">
        <v>171</v>
      </c>
      <c r="O33" s="9" t="s">
        <v>172</v>
      </c>
      <c r="P33" s="9" t="s">
        <v>173</v>
      </c>
      <c r="Q33" s="9"/>
    </row>
    <row r="34" spans="1:17" hidden="1" x14ac:dyDescent="0.3">
      <c r="A34" s="5">
        <v>29</v>
      </c>
      <c r="B34" s="5" t="s">
        <v>38</v>
      </c>
      <c r="C34" s="4">
        <v>11789</v>
      </c>
      <c r="D34" s="5" t="s">
        <v>43</v>
      </c>
      <c r="E34" s="5" t="s">
        <v>18</v>
      </c>
      <c r="F34" s="5">
        <v>23</v>
      </c>
      <c r="G34" s="5">
        <f t="shared" si="0"/>
        <v>114</v>
      </c>
      <c r="H34" s="9">
        <v>29</v>
      </c>
      <c r="I34" s="9"/>
      <c r="J34" s="9">
        <v>81</v>
      </c>
      <c r="K34" s="10">
        <v>4</v>
      </c>
      <c r="L34" s="9"/>
      <c r="M34" s="9"/>
      <c r="N34" s="9">
        <v>8</v>
      </c>
      <c r="O34" s="9"/>
      <c r="P34" s="9"/>
      <c r="Q34" s="9"/>
    </row>
    <row r="35" spans="1:17" hidden="1" x14ac:dyDescent="0.3">
      <c r="A35" s="5">
        <v>30</v>
      </c>
      <c r="B35" s="5" t="s">
        <v>38</v>
      </c>
      <c r="C35" s="4">
        <v>11789</v>
      </c>
      <c r="D35" s="5" t="s">
        <v>44</v>
      </c>
      <c r="E35" s="5" t="s">
        <v>18</v>
      </c>
      <c r="F35" s="5">
        <v>20</v>
      </c>
      <c r="G35" s="5">
        <f t="shared" si="0"/>
        <v>128</v>
      </c>
      <c r="H35" s="9">
        <v>11</v>
      </c>
      <c r="I35" s="9">
        <v>40</v>
      </c>
      <c r="J35" s="9">
        <v>68</v>
      </c>
      <c r="K35" s="10">
        <v>9</v>
      </c>
      <c r="L35" s="9"/>
      <c r="M35" s="9"/>
      <c r="N35" s="27" t="s">
        <v>125</v>
      </c>
      <c r="O35" s="9"/>
      <c r="P35" s="9" t="s">
        <v>126</v>
      </c>
      <c r="Q35" s="9" t="s">
        <v>127</v>
      </c>
    </row>
    <row r="36" spans="1:17" hidden="1" x14ac:dyDescent="0.3">
      <c r="A36" s="5">
        <v>31</v>
      </c>
      <c r="B36" s="5" t="s">
        <v>38</v>
      </c>
      <c r="C36" s="4">
        <v>11789</v>
      </c>
      <c r="D36" s="5" t="s">
        <v>45</v>
      </c>
      <c r="E36" s="5" t="s">
        <v>18</v>
      </c>
      <c r="F36" s="5">
        <v>20</v>
      </c>
      <c r="G36" s="5">
        <f t="shared" si="0"/>
        <v>175</v>
      </c>
      <c r="H36" s="9">
        <v>3</v>
      </c>
      <c r="I36" s="9">
        <v>81</v>
      </c>
      <c r="J36" s="5">
        <v>84</v>
      </c>
      <c r="K36" s="10">
        <v>7</v>
      </c>
      <c r="L36" s="9" t="s">
        <v>163</v>
      </c>
      <c r="M36" s="9" t="s">
        <v>164</v>
      </c>
      <c r="N36" s="9" t="s">
        <v>165</v>
      </c>
      <c r="O36" s="9" t="s">
        <v>165</v>
      </c>
      <c r="P36" s="9" t="s">
        <v>166</v>
      </c>
      <c r="Q36" s="9" t="s">
        <v>167</v>
      </c>
    </row>
    <row r="37" spans="1:17" hidden="1" x14ac:dyDescent="0.3">
      <c r="A37" s="5">
        <v>32</v>
      </c>
      <c r="B37" s="5" t="s">
        <v>38</v>
      </c>
      <c r="C37" s="4">
        <v>14354</v>
      </c>
      <c r="D37" s="5" t="s">
        <v>46</v>
      </c>
      <c r="E37" s="5" t="s">
        <v>18</v>
      </c>
      <c r="F37" s="5">
        <v>16</v>
      </c>
      <c r="G37" s="5">
        <f t="shared" si="0"/>
        <v>113</v>
      </c>
      <c r="H37" s="9">
        <v>7</v>
      </c>
      <c r="I37" s="9">
        <v>28</v>
      </c>
      <c r="J37" s="9">
        <v>74</v>
      </c>
      <c r="K37" s="10">
        <v>4</v>
      </c>
      <c r="L37" s="9">
        <v>0</v>
      </c>
      <c r="M37" s="9">
        <v>0</v>
      </c>
      <c r="N37" s="9"/>
      <c r="O37" s="9"/>
      <c r="P37" s="9" t="s">
        <v>252</v>
      </c>
      <c r="Q37" s="9"/>
    </row>
    <row r="38" spans="1:17" hidden="1" x14ac:dyDescent="0.3">
      <c r="A38" s="5">
        <v>33</v>
      </c>
      <c r="B38" s="5" t="s">
        <v>38</v>
      </c>
      <c r="C38" s="4">
        <v>14354</v>
      </c>
      <c r="D38" s="5" t="s">
        <v>47</v>
      </c>
      <c r="E38" s="5" t="s">
        <v>18</v>
      </c>
      <c r="F38" s="5">
        <v>8</v>
      </c>
      <c r="G38" s="5">
        <f t="shared" si="0"/>
        <v>43</v>
      </c>
      <c r="H38" s="9">
        <v>3</v>
      </c>
      <c r="I38" s="9">
        <v>3</v>
      </c>
      <c r="J38" s="9">
        <v>35</v>
      </c>
      <c r="K38" s="10">
        <v>2</v>
      </c>
      <c r="L38" s="9">
        <v>0</v>
      </c>
      <c r="M38" s="9">
        <v>0</v>
      </c>
      <c r="N38" s="9">
        <v>2</v>
      </c>
      <c r="O38" s="9">
        <v>1</v>
      </c>
      <c r="P38" s="9" t="s">
        <v>253</v>
      </c>
      <c r="Q38" s="9"/>
    </row>
    <row r="39" spans="1:17" hidden="1" x14ac:dyDescent="0.3">
      <c r="A39" s="5">
        <v>34</v>
      </c>
      <c r="B39" s="5" t="s">
        <v>38</v>
      </c>
      <c r="C39" s="4">
        <v>24676</v>
      </c>
      <c r="D39" s="5" t="s">
        <v>48</v>
      </c>
      <c r="E39" s="5" t="s">
        <v>18</v>
      </c>
      <c r="F39" s="5">
        <v>28</v>
      </c>
      <c r="G39" s="5">
        <f t="shared" si="0"/>
        <v>146</v>
      </c>
      <c r="H39" s="9">
        <v>4</v>
      </c>
      <c r="I39" s="9">
        <v>45</v>
      </c>
      <c r="J39" s="9">
        <v>90</v>
      </c>
      <c r="K39" s="10">
        <v>7</v>
      </c>
      <c r="L39" s="9">
        <v>0</v>
      </c>
      <c r="M39" s="9">
        <v>0</v>
      </c>
      <c r="N39" s="27" t="s">
        <v>201</v>
      </c>
      <c r="O39" s="9">
        <v>0</v>
      </c>
      <c r="P39" s="9" t="s">
        <v>202</v>
      </c>
      <c r="Q39" s="9" t="s">
        <v>203</v>
      </c>
    </row>
    <row r="40" spans="1:17" hidden="1" x14ac:dyDescent="0.3">
      <c r="A40" s="5">
        <v>35</v>
      </c>
      <c r="B40" s="5" t="s">
        <v>38</v>
      </c>
      <c r="C40" s="4">
        <v>40887</v>
      </c>
      <c r="D40" s="5" t="s">
        <v>49</v>
      </c>
      <c r="E40" s="5" t="s">
        <v>18</v>
      </c>
      <c r="F40" s="5">
        <v>16</v>
      </c>
      <c r="G40" s="5">
        <f t="shared" si="0"/>
        <v>98</v>
      </c>
      <c r="H40" s="9">
        <v>0</v>
      </c>
      <c r="I40" s="9">
        <v>44</v>
      </c>
      <c r="J40" s="9">
        <v>47</v>
      </c>
      <c r="K40" s="10">
        <v>7</v>
      </c>
      <c r="L40" s="9">
        <v>0</v>
      </c>
      <c r="M40" s="9">
        <v>0</v>
      </c>
      <c r="N40" s="9">
        <v>0</v>
      </c>
      <c r="O40" s="9">
        <v>0</v>
      </c>
      <c r="P40" s="9" t="s">
        <v>160</v>
      </c>
      <c r="Q40" s="9" t="s">
        <v>263</v>
      </c>
    </row>
    <row r="41" spans="1:17" hidden="1" x14ac:dyDescent="0.3">
      <c r="A41" s="5">
        <v>36</v>
      </c>
      <c r="B41" s="5" t="s">
        <v>38</v>
      </c>
      <c r="C41" s="4">
        <v>41100</v>
      </c>
      <c r="D41" s="5" t="s">
        <v>50</v>
      </c>
      <c r="E41" s="5" t="s">
        <v>18</v>
      </c>
      <c r="F41" s="5">
        <v>8</v>
      </c>
      <c r="G41" s="5">
        <f t="shared" si="0"/>
        <v>67</v>
      </c>
      <c r="H41" s="9">
        <v>3</v>
      </c>
      <c r="I41" s="9">
        <v>9</v>
      </c>
      <c r="J41" s="9">
        <v>49</v>
      </c>
      <c r="K41" s="10">
        <v>6</v>
      </c>
      <c r="L41" s="9">
        <v>0</v>
      </c>
      <c r="M41" s="9">
        <v>0</v>
      </c>
      <c r="N41" s="9" t="s">
        <v>244</v>
      </c>
      <c r="O41" s="9">
        <v>0</v>
      </c>
      <c r="P41" s="9" t="s">
        <v>245</v>
      </c>
      <c r="Q41" s="9" t="s">
        <v>246</v>
      </c>
    </row>
    <row r="42" spans="1:17" hidden="1" x14ac:dyDescent="0.3">
      <c r="A42" s="5">
        <v>37</v>
      </c>
      <c r="B42" s="5" t="s">
        <v>38</v>
      </c>
      <c r="C42" s="4">
        <v>41101</v>
      </c>
      <c r="D42" s="5" t="s">
        <v>51</v>
      </c>
      <c r="E42" s="5" t="s">
        <v>18</v>
      </c>
      <c r="F42" s="5">
        <v>4</v>
      </c>
      <c r="G42" s="5">
        <f t="shared" si="0"/>
        <v>14</v>
      </c>
      <c r="H42" s="9">
        <v>0</v>
      </c>
      <c r="I42" s="9">
        <v>2</v>
      </c>
      <c r="J42" s="9">
        <v>9</v>
      </c>
      <c r="K42" s="10">
        <v>3</v>
      </c>
      <c r="L42" s="9">
        <v>0</v>
      </c>
      <c r="M42" s="9">
        <v>0</v>
      </c>
      <c r="N42" s="9">
        <v>0</v>
      </c>
      <c r="O42" s="9">
        <v>0</v>
      </c>
      <c r="P42" s="9" t="s">
        <v>160</v>
      </c>
      <c r="Q42" s="9"/>
    </row>
    <row r="43" spans="1:17" hidden="1" x14ac:dyDescent="0.3">
      <c r="A43" s="5">
        <v>38</v>
      </c>
      <c r="B43" s="5" t="s">
        <v>38</v>
      </c>
      <c r="C43" s="4">
        <v>11801</v>
      </c>
      <c r="D43" s="5" t="s">
        <v>212</v>
      </c>
      <c r="E43" s="5" t="s">
        <v>18</v>
      </c>
      <c r="F43" s="5">
        <v>12</v>
      </c>
      <c r="G43" s="5">
        <f t="shared" si="0"/>
        <v>61</v>
      </c>
      <c r="H43" s="9">
        <v>2</v>
      </c>
      <c r="I43" s="9">
        <v>18</v>
      </c>
      <c r="J43" s="9">
        <v>35</v>
      </c>
      <c r="K43" s="10">
        <v>6</v>
      </c>
      <c r="L43" s="9" t="s">
        <v>204</v>
      </c>
      <c r="M43" s="9" t="s">
        <v>205</v>
      </c>
      <c r="N43" s="9" t="s">
        <v>206</v>
      </c>
      <c r="O43" s="9">
        <v>0</v>
      </c>
      <c r="P43" s="9" t="s">
        <v>207</v>
      </c>
      <c r="Q43" s="9" t="s">
        <v>160</v>
      </c>
    </row>
    <row r="44" spans="1:17" hidden="1" x14ac:dyDescent="0.3">
      <c r="A44" s="5">
        <v>39</v>
      </c>
      <c r="B44" s="5" t="s">
        <v>38</v>
      </c>
      <c r="C44" s="4">
        <v>11801</v>
      </c>
      <c r="D44" s="5" t="s">
        <v>211</v>
      </c>
      <c r="E44" s="5" t="s">
        <v>18</v>
      </c>
      <c r="F44" s="5">
        <v>8</v>
      </c>
      <c r="G44" s="5">
        <f t="shared" si="0"/>
        <v>73</v>
      </c>
      <c r="H44" s="9">
        <v>2</v>
      </c>
      <c r="I44" s="9">
        <v>21</v>
      </c>
      <c r="J44" s="9">
        <v>46</v>
      </c>
      <c r="K44" s="10">
        <v>4</v>
      </c>
      <c r="L44" s="9" t="s">
        <v>210</v>
      </c>
      <c r="M44" s="9">
        <v>0</v>
      </c>
      <c r="N44" s="9">
        <v>0</v>
      </c>
      <c r="O44" s="9">
        <v>0</v>
      </c>
      <c r="P44" s="9" t="s">
        <v>160</v>
      </c>
      <c r="Q44" s="9"/>
    </row>
    <row r="45" spans="1:17" hidden="1" x14ac:dyDescent="0.3">
      <c r="A45" s="5">
        <v>40</v>
      </c>
      <c r="B45" s="5" t="s">
        <v>38</v>
      </c>
      <c r="C45" s="4">
        <v>11801</v>
      </c>
      <c r="D45" s="5" t="s">
        <v>52</v>
      </c>
      <c r="E45" s="5" t="s">
        <v>18</v>
      </c>
      <c r="F45" s="5">
        <v>5</v>
      </c>
      <c r="G45" s="5">
        <f t="shared" si="0"/>
        <v>0</v>
      </c>
      <c r="H45" s="9">
        <v>0</v>
      </c>
      <c r="I45" s="9">
        <v>0</v>
      </c>
      <c r="J45" s="9">
        <v>0</v>
      </c>
      <c r="K45" s="10">
        <v>0</v>
      </c>
      <c r="L45" s="9">
        <v>0</v>
      </c>
      <c r="M45" s="9">
        <v>0</v>
      </c>
      <c r="N45" s="9">
        <v>0</v>
      </c>
      <c r="O45" s="9">
        <v>0</v>
      </c>
      <c r="P45" s="9" t="s">
        <v>160</v>
      </c>
      <c r="Q45" s="9"/>
    </row>
    <row r="46" spans="1:17" hidden="1" x14ac:dyDescent="0.3">
      <c r="A46" s="5">
        <v>41</v>
      </c>
      <c r="B46" s="5" t="s">
        <v>38</v>
      </c>
      <c r="C46" s="4">
        <v>41665</v>
      </c>
      <c r="D46" s="5" t="s">
        <v>53</v>
      </c>
      <c r="E46" s="5" t="s">
        <v>18</v>
      </c>
      <c r="F46" s="5">
        <v>8</v>
      </c>
      <c r="G46" s="5">
        <f t="shared" si="0"/>
        <v>64</v>
      </c>
      <c r="H46" s="9">
        <v>3</v>
      </c>
      <c r="I46" s="9">
        <v>17</v>
      </c>
      <c r="J46" s="9">
        <v>40</v>
      </c>
      <c r="K46" s="10">
        <v>4</v>
      </c>
      <c r="L46" s="9">
        <v>0</v>
      </c>
      <c r="M46" s="9" t="s">
        <v>216</v>
      </c>
      <c r="N46" s="9" t="s">
        <v>216</v>
      </c>
      <c r="O46" s="9" t="s">
        <v>216</v>
      </c>
      <c r="P46" s="9" t="s">
        <v>160</v>
      </c>
      <c r="Q46" s="9" t="s">
        <v>217</v>
      </c>
    </row>
    <row r="47" spans="1:17" hidden="1" x14ac:dyDescent="0.3">
      <c r="A47" s="5">
        <v>42</v>
      </c>
      <c r="B47" s="5" t="s">
        <v>38</v>
      </c>
      <c r="C47" s="4">
        <v>41685</v>
      </c>
      <c r="D47" s="5" t="s">
        <v>54</v>
      </c>
      <c r="E47" s="5" t="s">
        <v>18</v>
      </c>
      <c r="F47" s="5">
        <v>4</v>
      </c>
      <c r="G47" s="5">
        <f t="shared" si="0"/>
        <v>27</v>
      </c>
      <c r="H47" s="9">
        <v>1</v>
      </c>
      <c r="I47" s="9">
        <v>7</v>
      </c>
      <c r="J47" s="9">
        <v>18</v>
      </c>
      <c r="K47" s="10">
        <v>1</v>
      </c>
      <c r="L47" s="9">
        <v>0</v>
      </c>
      <c r="M47" s="9">
        <v>0</v>
      </c>
      <c r="N47" s="9">
        <v>1</v>
      </c>
      <c r="O47" s="9"/>
      <c r="P47" s="9" t="s">
        <v>230</v>
      </c>
      <c r="Q47" s="9"/>
    </row>
    <row r="48" spans="1:17" x14ac:dyDescent="0.3">
      <c r="A48" s="5">
        <v>43</v>
      </c>
      <c r="B48" s="5" t="s">
        <v>55</v>
      </c>
      <c r="C48" s="4">
        <v>10660</v>
      </c>
      <c r="D48" s="5" t="s">
        <v>56</v>
      </c>
      <c r="E48" s="5" t="s">
        <v>12</v>
      </c>
      <c r="F48" s="45">
        <v>16</v>
      </c>
      <c r="G48" s="5">
        <f t="shared" si="0"/>
        <v>9</v>
      </c>
      <c r="H48" s="9">
        <v>1</v>
      </c>
      <c r="I48" s="9">
        <v>3</v>
      </c>
      <c r="J48" s="9">
        <v>5</v>
      </c>
      <c r="K48" s="10">
        <v>0</v>
      </c>
      <c r="L48" s="9">
        <v>0</v>
      </c>
      <c r="M48" s="9">
        <v>0</v>
      </c>
      <c r="N48" s="9">
        <v>0</v>
      </c>
      <c r="O48" s="9">
        <v>0</v>
      </c>
      <c r="P48" s="9" t="s">
        <v>160</v>
      </c>
      <c r="Q48" s="9"/>
    </row>
    <row r="49" spans="1:17" x14ac:dyDescent="0.3">
      <c r="A49" s="5">
        <v>44</v>
      </c>
      <c r="B49" s="5" t="s">
        <v>55</v>
      </c>
      <c r="C49" s="4">
        <v>10688</v>
      </c>
      <c r="D49" s="5" t="s">
        <v>57</v>
      </c>
      <c r="E49" s="5" t="s">
        <v>12</v>
      </c>
      <c r="F49" s="45">
        <v>7</v>
      </c>
      <c r="G49" s="5">
        <f t="shared" si="0"/>
        <v>0</v>
      </c>
      <c r="H49" s="9"/>
      <c r="I49" s="9"/>
      <c r="J49" s="9"/>
      <c r="K49" s="10"/>
      <c r="L49" s="9"/>
      <c r="M49" s="9"/>
      <c r="N49" s="9"/>
      <c r="O49" s="9"/>
      <c r="P49" s="9"/>
      <c r="Q49" s="9"/>
    </row>
    <row r="50" spans="1:17" x14ac:dyDescent="0.3">
      <c r="A50" s="5">
        <v>45</v>
      </c>
      <c r="B50" s="5" t="s">
        <v>55</v>
      </c>
      <c r="C50" s="4">
        <v>23775</v>
      </c>
      <c r="D50" s="5" t="s">
        <v>58</v>
      </c>
      <c r="E50" s="5" t="s">
        <v>18</v>
      </c>
      <c r="F50" s="45">
        <v>20</v>
      </c>
      <c r="G50" s="5">
        <f t="shared" si="0"/>
        <v>151</v>
      </c>
      <c r="H50" s="9">
        <v>7</v>
      </c>
      <c r="I50" s="9">
        <v>70</v>
      </c>
      <c r="J50" s="9">
        <v>59</v>
      </c>
      <c r="K50" s="10">
        <v>15</v>
      </c>
      <c r="L50" s="9">
        <v>0</v>
      </c>
      <c r="M50" s="9" t="s">
        <v>213</v>
      </c>
      <c r="N50" s="9" t="s">
        <v>214</v>
      </c>
      <c r="O50" s="27" t="s">
        <v>214</v>
      </c>
      <c r="P50" s="9" t="s">
        <v>215</v>
      </c>
      <c r="Q50" s="9"/>
    </row>
    <row r="51" spans="1:17" x14ac:dyDescent="0.3">
      <c r="A51" s="5">
        <v>46</v>
      </c>
      <c r="B51" s="5" t="s">
        <v>55</v>
      </c>
      <c r="C51" s="4">
        <v>14588</v>
      </c>
      <c r="D51" s="5" t="s">
        <v>59</v>
      </c>
      <c r="E51" s="5" t="s">
        <v>18</v>
      </c>
      <c r="F51" s="45">
        <v>20</v>
      </c>
      <c r="G51" s="5">
        <f t="shared" si="0"/>
        <v>0</v>
      </c>
      <c r="H51" s="9"/>
      <c r="I51" s="9"/>
      <c r="J51" s="9"/>
      <c r="K51" s="10"/>
      <c r="L51" s="9"/>
      <c r="M51" s="9"/>
      <c r="N51" s="9"/>
      <c r="O51" s="9"/>
      <c r="P51" s="9"/>
      <c r="Q51" s="9"/>
    </row>
    <row r="52" spans="1:17" x14ac:dyDescent="0.3">
      <c r="A52" s="5">
        <v>47</v>
      </c>
      <c r="B52" s="5" t="s">
        <v>55</v>
      </c>
      <c r="C52" s="4">
        <v>11806</v>
      </c>
      <c r="D52" s="5" t="s">
        <v>61</v>
      </c>
      <c r="E52" s="5" t="s">
        <v>18</v>
      </c>
      <c r="F52" s="45">
        <v>28</v>
      </c>
      <c r="G52" s="5">
        <f t="shared" si="0"/>
        <v>187</v>
      </c>
      <c r="H52" s="9">
        <v>12</v>
      </c>
      <c r="I52" s="9">
        <v>54</v>
      </c>
      <c r="J52" s="9">
        <v>14</v>
      </c>
      <c r="K52" s="10">
        <v>107</v>
      </c>
      <c r="L52" s="9"/>
      <c r="M52" s="9"/>
      <c r="N52" s="9" t="s">
        <v>250</v>
      </c>
      <c r="O52" s="9" t="s">
        <v>164</v>
      </c>
      <c r="P52" s="9" t="s">
        <v>251</v>
      </c>
      <c r="Q52" s="9"/>
    </row>
    <row r="53" spans="1:17" x14ac:dyDescent="0.3">
      <c r="A53" s="5">
        <v>48</v>
      </c>
      <c r="B53" s="5" t="s">
        <v>55</v>
      </c>
      <c r="C53" s="4">
        <v>11806</v>
      </c>
      <c r="D53" s="5" t="s">
        <v>62</v>
      </c>
      <c r="E53" s="5" t="s">
        <v>18</v>
      </c>
      <c r="F53" s="45">
        <v>16</v>
      </c>
      <c r="G53" s="5">
        <f t="shared" si="0"/>
        <v>103</v>
      </c>
      <c r="H53" s="9">
        <v>2</v>
      </c>
      <c r="I53" s="9">
        <v>21</v>
      </c>
      <c r="J53" s="9">
        <v>64</v>
      </c>
      <c r="K53" s="10">
        <v>16</v>
      </c>
      <c r="L53" s="9">
        <v>2</v>
      </c>
      <c r="M53" s="9">
        <v>21</v>
      </c>
      <c r="N53" s="9">
        <v>64</v>
      </c>
      <c r="O53" s="9">
        <v>16</v>
      </c>
      <c r="P53" s="9" t="s">
        <v>231</v>
      </c>
      <c r="Q53" s="9" t="s">
        <v>160</v>
      </c>
    </row>
    <row r="54" spans="1:17" x14ac:dyDescent="0.3">
      <c r="A54" s="5">
        <v>49</v>
      </c>
      <c r="B54" s="5" t="s">
        <v>55</v>
      </c>
      <c r="C54" s="4">
        <v>24681</v>
      </c>
      <c r="D54" s="5" t="s">
        <v>63</v>
      </c>
      <c r="E54" s="5" t="s">
        <v>18</v>
      </c>
      <c r="F54" s="45">
        <v>20</v>
      </c>
      <c r="G54" s="5">
        <f t="shared" si="0"/>
        <v>84</v>
      </c>
      <c r="H54" s="9">
        <v>3</v>
      </c>
      <c r="I54" s="9">
        <v>0</v>
      </c>
      <c r="J54" s="9">
        <v>63</v>
      </c>
      <c r="K54" s="10">
        <v>18</v>
      </c>
      <c r="L54" s="9">
        <v>1</v>
      </c>
      <c r="M54" s="9">
        <v>0</v>
      </c>
      <c r="N54" s="9">
        <v>6</v>
      </c>
      <c r="O54" s="9">
        <v>6</v>
      </c>
      <c r="P54" s="9" t="s">
        <v>242</v>
      </c>
      <c r="Q54" s="9" t="s">
        <v>243</v>
      </c>
    </row>
    <row r="55" spans="1:17" x14ac:dyDescent="0.3">
      <c r="A55" s="5">
        <v>50</v>
      </c>
      <c r="B55" s="5" t="s">
        <v>55</v>
      </c>
      <c r="C55" s="4">
        <v>41353</v>
      </c>
      <c r="D55" s="5" t="s">
        <v>64</v>
      </c>
      <c r="E55" s="5" t="s">
        <v>18</v>
      </c>
      <c r="F55" s="45">
        <v>4</v>
      </c>
      <c r="G55" s="5">
        <f t="shared" si="0"/>
        <v>16</v>
      </c>
      <c r="H55" s="9"/>
      <c r="I55" s="9">
        <v>2</v>
      </c>
      <c r="J55" s="9">
        <v>13</v>
      </c>
      <c r="K55" s="10">
        <v>1</v>
      </c>
      <c r="L55" s="9"/>
      <c r="M55" s="9" t="s">
        <v>182</v>
      </c>
      <c r="N55" s="9"/>
      <c r="O55" s="9"/>
      <c r="P55" s="9" t="s">
        <v>183</v>
      </c>
      <c r="Q55" s="9"/>
    </row>
    <row r="56" spans="1:17" x14ac:dyDescent="0.3">
      <c r="A56" s="5">
        <v>51</v>
      </c>
      <c r="B56" s="5" t="s">
        <v>55</v>
      </c>
      <c r="C56" s="4">
        <v>24640</v>
      </c>
      <c r="D56" s="5" t="s">
        <v>65</v>
      </c>
      <c r="E56" s="5" t="s">
        <v>18</v>
      </c>
      <c r="F56" s="45">
        <v>5</v>
      </c>
      <c r="G56" s="5">
        <f t="shared" si="0"/>
        <v>11</v>
      </c>
      <c r="H56" s="9">
        <v>3</v>
      </c>
      <c r="I56" s="9">
        <v>4</v>
      </c>
      <c r="J56" s="9">
        <v>4</v>
      </c>
      <c r="K56" s="10">
        <v>0</v>
      </c>
      <c r="L56" s="9"/>
      <c r="M56" s="9"/>
      <c r="N56" s="9"/>
      <c r="O56" s="9"/>
      <c r="P56" s="9"/>
      <c r="Q56" s="9"/>
    </row>
    <row r="57" spans="1:17" hidden="1" x14ac:dyDescent="0.3">
      <c r="A57" s="5">
        <v>52</v>
      </c>
      <c r="B57" s="5" t="s">
        <v>66</v>
      </c>
      <c r="C57" s="4">
        <v>10690</v>
      </c>
      <c r="D57" s="5" t="s">
        <v>67</v>
      </c>
      <c r="E57" s="5" t="s">
        <v>68</v>
      </c>
      <c r="F57" s="5">
        <v>12</v>
      </c>
      <c r="G57" s="5">
        <f t="shared" si="0"/>
        <v>16</v>
      </c>
      <c r="H57" s="9">
        <v>10</v>
      </c>
      <c r="I57" s="9">
        <v>6</v>
      </c>
      <c r="J57" s="9">
        <v>0</v>
      </c>
      <c r="K57" s="10">
        <v>0</v>
      </c>
      <c r="L57" s="9" t="s">
        <v>164</v>
      </c>
      <c r="M57" s="9" t="s">
        <v>170</v>
      </c>
      <c r="N57" s="9">
        <v>0</v>
      </c>
      <c r="O57" s="9">
        <v>0</v>
      </c>
      <c r="P57" s="9" t="s">
        <v>160</v>
      </c>
      <c r="Q57" s="9"/>
    </row>
    <row r="58" spans="1:17" hidden="1" x14ac:dyDescent="0.3">
      <c r="A58" s="5">
        <v>53</v>
      </c>
      <c r="B58" s="5" t="s">
        <v>66</v>
      </c>
      <c r="C58" s="4">
        <v>10691</v>
      </c>
      <c r="D58" s="5" t="s">
        <v>69</v>
      </c>
      <c r="E58" s="5" t="s">
        <v>12</v>
      </c>
      <c r="F58" s="5">
        <v>10</v>
      </c>
      <c r="G58" s="5">
        <f t="shared" si="0"/>
        <v>31</v>
      </c>
      <c r="H58" s="9">
        <v>1</v>
      </c>
      <c r="I58" s="9">
        <v>12</v>
      </c>
      <c r="J58" s="9">
        <v>15</v>
      </c>
      <c r="K58" s="10">
        <v>3</v>
      </c>
      <c r="L58" s="9">
        <v>0</v>
      </c>
      <c r="M58" s="9">
        <v>0</v>
      </c>
      <c r="N58" s="9">
        <v>0</v>
      </c>
      <c r="O58" s="9">
        <v>0</v>
      </c>
      <c r="P58" s="9"/>
      <c r="Q58" s="9"/>
    </row>
    <row r="59" spans="1:17" hidden="1" x14ac:dyDescent="0.3">
      <c r="A59" s="5">
        <v>54</v>
      </c>
      <c r="B59" s="5" t="s">
        <v>66</v>
      </c>
      <c r="C59" s="4">
        <v>10691</v>
      </c>
      <c r="D59" s="5" t="s">
        <v>70</v>
      </c>
      <c r="E59" s="5" t="s">
        <v>12</v>
      </c>
      <c r="F59" s="5">
        <v>10</v>
      </c>
      <c r="G59" s="5">
        <f t="shared" si="0"/>
        <v>70</v>
      </c>
      <c r="H59" s="9">
        <v>2</v>
      </c>
      <c r="I59" s="9">
        <v>26</v>
      </c>
      <c r="J59" s="9">
        <v>35</v>
      </c>
      <c r="K59" s="10">
        <v>7</v>
      </c>
      <c r="L59" s="9">
        <v>0</v>
      </c>
      <c r="M59" s="9">
        <v>0</v>
      </c>
      <c r="N59" s="9">
        <v>1</v>
      </c>
      <c r="O59" s="9">
        <v>0</v>
      </c>
      <c r="P59" s="9" t="s">
        <v>193</v>
      </c>
      <c r="Q59" s="9"/>
    </row>
    <row r="60" spans="1:17" hidden="1" x14ac:dyDescent="0.3">
      <c r="A60" s="5">
        <v>55</v>
      </c>
      <c r="B60" s="5" t="s">
        <v>66</v>
      </c>
      <c r="C60" s="4">
        <v>11484</v>
      </c>
      <c r="D60" s="5" t="s">
        <v>71</v>
      </c>
      <c r="E60" s="5" t="s">
        <v>14</v>
      </c>
      <c r="F60" s="5">
        <v>6</v>
      </c>
      <c r="G60" s="5">
        <f t="shared" si="0"/>
        <v>1</v>
      </c>
      <c r="H60" s="9">
        <v>1</v>
      </c>
      <c r="I60" s="9">
        <v>0</v>
      </c>
      <c r="J60" s="9">
        <v>0</v>
      </c>
      <c r="K60" s="10">
        <v>0</v>
      </c>
      <c r="L60" s="9">
        <v>0</v>
      </c>
      <c r="M60" s="9">
        <v>0</v>
      </c>
      <c r="N60" s="9">
        <v>0</v>
      </c>
      <c r="O60" s="9">
        <v>0</v>
      </c>
      <c r="P60" s="9"/>
      <c r="Q60" s="9"/>
    </row>
    <row r="61" spans="1:17" hidden="1" x14ac:dyDescent="0.3">
      <c r="A61" s="5">
        <v>56</v>
      </c>
      <c r="B61" s="5" t="s">
        <v>66</v>
      </c>
      <c r="C61" s="4">
        <v>11484</v>
      </c>
      <c r="D61" s="5" t="s">
        <v>72</v>
      </c>
      <c r="E61" s="5" t="s">
        <v>14</v>
      </c>
      <c r="F61" s="5">
        <v>16</v>
      </c>
      <c r="G61" s="5">
        <f t="shared" si="0"/>
        <v>153</v>
      </c>
      <c r="H61" s="9">
        <v>24</v>
      </c>
      <c r="I61" s="9">
        <v>32</v>
      </c>
      <c r="J61" s="9">
        <v>84</v>
      </c>
      <c r="K61" s="10">
        <v>13</v>
      </c>
      <c r="L61" s="9">
        <v>0</v>
      </c>
      <c r="M61" s="9">
        <v>0</v>
      </c>
      <c r="N61" s="9" t="s">
        <v>174</v>
      </c>
      <c r="O61" s="9" t="s">
        <v>175</v>
      </c>
      <c r="P61" s="9" t="s">
        <v>71</v>
      </c>
      <c r="Q61" s="9" t="s">
        <v>176</v>
      </c>
    </row>
    <row r="62" spans="1:17" hidden="1" x14ac:dyDescent="0.3">
      <c r="A62" s="5">
        <v>57</v>
      </c>
      <c r="B62" s="5" t="s">
        <v>66</v>
      </c>
      <c r="C62" s="4">
        <v>14948</v>
      </c>
      <c r="D62" s="5" t="s">
        <v>73</v>
      </c>
      <c r="E62" s="5" t="s">
        <v>18</v>
      </c>
      <c r="F62" s="5">
        <v>18</v>
      </c>
      <c r="G62" s="5">
        <f t="shared" si="0"/>
        <v>159</v>
      </c>
      <c r="H62" s="9">
        <v>2</v>
      </c>
      <c r="I62" s="9">
        <v>53</v>
      </c>
      <c r="J62" s="9">
        <v>92</v>
      </c>
      <c r="K62" s="10">
        <v>12</v>
      </c>
      <c r="L62" s="9" t="s">
        <v>142</v>
      </c>
      <c r="M62" s="9"/>
      <c r="N62" s="9"/>
      <c r="O62" s="9"/>
      <c r="P62" s="9" t="s">
        <v>143</v>
      </c>
      <c r="Q62" s="9"/>
    </row>
    <row r="63" spans="1:17" hidden="1" x14ac:dyDescent="0.3">
      <c r="A63" s="5">
        <v>58</v>
      </c>
      <c r="B63" s="5" t="s">
        <v>66</v>
      </c>
      <c r="C63" s="4">
        <v>10791</v>
      </c>
      <c r="D63" s="5" t="s">
        <v>74</v>
      </c>
      <c r="E63" s="5" t="s">
        <v>12</v>
      </c>
      <c r="F63" s="5">
        <v>20</v>
      </c>
      <c r="G63" s="5">
        <f t="shared" si="0"/>
        <v>125</v>
      </c>
      <c r="H63" s="9">
        <v>2</v>
      </c>
      <c r="I63" s="9">
        <v>36</v>
      </c>
      <c r="J63" s="9">
        <v>76</v>
      </c>
      <c r="K63" s="10">
        <v>11</v>
      </c>
      <c r="L63" s="9">
        <v>2</v>
      </c>
      <c r="M63" s="9">
        <v>36</v>
      </c>
      <c r="N63" s="9">
        <v>76</v>
      </c>
      <c r="O63" s="9">
        <v>11</v>
      </c>
      <c r="P63" s="9" t="s">
        <v>160</v>
      </c>
      <c r="Q63" s="9"/>
    </row>
    <row r="64" spans="1:17" hidden="1" x14ac:dyDescent="0.3">
      <c r="A64" s="5">
        <v>59</v>
      </c>
      <c r="B64" s="5" t="s">
        <v>75</v>
      </c>
      <c r="C64" s="4">
        <v>10661</v>
      </c>
      <c r="D64" s="5" t="s">
        <v>76</v>
      </c>
      <c r="E64" s="5" t="s">
        <v>12</v>
      </c>
      <c r="F64" s="5">
        <v>16</v>
      </c>
      <c r="G64" s="5">
        <f t="shared" si="0"/>
        <v>10</v>
      </c>
      <c r="H64" s="9">
        <v>1</v>
      </c>
      <c r="I64" s="9">
        <v>1</v>
      </c>
      <c r="J64" s="9">
        <v>8</v>
      </c>
      <c r="K64" s="10"/>
      <c r="L64" s="9" t="s">
        <v>257</v>
      </c>
      <c r="M64" s="9" t="s">
        <v>258</v>
      </c>
      <c r="N64" s="9"/>
      <c r="O64" s="9"/>
      <c r="P64" s="9"/>
      <c r="Q64" s="9"/>
    </row>
    <row r="65" spans="1:17" hidden="1" x14ac:dyDescent="0.3">
      <c r="A65" s="5">
        <v>60</v>
      </c>
      <c r="B65" s="5" t="s">
        <v>75</v>
      </c>
      <c r="C65" s="4">
        <v>10695</v>
      </c>
      <c r="D65" s="5" t="s">
        <v>77</v>
      </c>
      <c r="E65" s="5" t="s">
        <v>12</v>
      </c>
      <c r="F65" s="5">
        <v>8</v>
      </c>
      <c r="G65" s="5">
        <f t="shared" si="0"/>
        <v>28</v>
      </c>
      <c r="H65" s="9">
        <v>4</v>
      </c>
      <c r="I65" s="9">
        <v>2</v>
      </c>
      <c r="J65" s="9">
        <v>19</v>
      </c>
      <c r="K65" s="10">
        <v>3</v>
      </c>
      <c r="L65" s="9" t="s">
        <v>232</v>
      </c>
      <c r="M65" s="9" t="s">
        <v>233</v>
      </c>
      <c r="N65" s="27" t="s">
        <v>234</v>
      </c>
      <c r="O65" s="27" t="s">
        <v>235</v>
      </c>
      <c r="P65" s="9" t="s">
        <v>236</v>
      </c>
      <c r="Q65" s="9" t="s">
        <v>237</v>
      </c>
    </row>
    <row r="66" spans="1:17" hidden="1" x14ac:dyDescent="0.3">
      <c r="A66" s="5">
        <v>61</v>
      </c>
      <c r="B66" s="5" t="s">
        <v>75</v>
      </c>
      <c r="C66" s="4">
        <v>11485</v>
      </c>
      <c r="D66" s="5" t="s">
        <v>78</v>
      </c>
      <c r="E66" s="5" t="s">
        <v>14</v>
      </c>
      <c r="F66" s="5">
        <v>24</v>
      </c>
      <c r="G66" s="5">
        <f t="shared" si="0"/>
        <v>160</v>
      </c>
      <c r="H66" s="9">
        <v>10</v>
      </c>
      <c r="I66" s="9">
        <v>33</v>
      </c>
      <c r="J66" s="9">
        <v>106</v>
      </c>
      <c r="K66" s="10">
        <v>11</v>
      </c>
      <c r="L66" s="9" t="s">
        <v>145</v>
      </c>
      <c r="M66" s="9" t="s">
        <v>146</v>
      </c>
      <c r="N66" s="27" t="s">
        <v>147</v>
      </c>
      <c r="O66" s="9"/>
      <c r="P66" s="9" t="s">
        <v>148</v>
      </c>
      <c r="Q66" s="9" t="s">
        <v>149</v>
      </c>
    </row>
    <row r="67" spans="1:17" hidden="1" x14ac:dyDescent="0.3">
      <c r="A67" s="5">
        <v>62</v>
      </c>
      <c r="B67" s="5" t="s">
        <v>75</v>
      </c>
      <c r="C67" s="4">
        <v>11835</v>
      </c>
      <c r="D67" s="5" t="s">
        <v>79</v>
      </c>
      <c r="E67" s="5" t="s">
        <v>18</v>
      </c>
      <c r="F67" s="5">
        <v>30</v>
      </c>
      <c r="G67" s="5">
        <f t="shared" si="0"/>
        <v>182</v>
      </c>
      <c r="H67" s="9">
        <v>5</v>
      </c>
      <c r="I67" s="9">
        <v>42</v>
      </c>
      <c r="J67" s="9">
        <v>119</v>
      </c>
      <c r="K67" s="10">
        <v>16</v>
      </c>
      <c r="L67" s="9" t="s">
        <v>155</v>
      </c>
      <c r="M67" s="9"/>
      <c r="N67" s="9"/>
      <c r="O67" s="9"/>
      <c r="P67" s="9" t="s">
        <v>76</v>
      </c>
      <c r="Q67" s="9"/>
    </row>
    <row r="68" spans="1:17" hidden="1" x14ac:dyDescent="0.3">
      <c r="A68" s="5">
        <v>63</v>
      </c>
      <c r="B68" s="5" t="s">
        <v>75</v>
      </c>
      <c r="C68" s="4">
        <v>41536</v>
      </c>
      <c r="D68" s="5" t="s">
        <v>80</v>
      </c>
      <c r="E68" s="5" t="s">
        <v>18</v>
      </c>
      <c r="F68" s="5">
        <v>7</v>
      </c>
      <c r="G68" s="5">
        <f t="shared" si="0"/>
        <v>48</v>
      </c>
      <c r="H68" s="9">
        <v>4</v>
      </c>
      <c r="I68" s="9">
        <v>9</v>
      </c>
      <c r="J68" s="9">
        <v>33</v>
      </c>
      <c r="K68" s="10">
        <v>2</v>
      </c>
      <c r="L68" s="9"/>
      <c r="M68" s="9"/>
      <c r="N68" s="27" t="s">
        <v>123</v>
      </c>
      <c r="O68" s="9"/>
      <c r="P68" s="9" t="s">
        <v>144</v>
      </c>
      <c r="Q68" s="9"/>
    </row>
    <row r="69" spans="1:17" hidden="1" x14ac:dyDescent="0.3">
      <c r="A69" s="5">
        <v>64</v>
      </c>
      <c r="B69" s="5" t="s">
        <v>75</v>
      </c>
      <c r="C69" s="4">
        <v>41733</v>
      </c>
      <c r="D69" s="5" t="s">
        <v>81</v>
      </c>
      <c r="E69" s="5" t="s">
        <v>18</v>
      </c>
      <c r="F69" s="5">
        <v>8</v>
      </c>
      <c r="G69" s="5">
        <f t="shared" si="0"/>
        <v>84</v>
      </c>
      <c r="H69" s="9">
        <v>2</v>
      </c>
      <c r="I69" s="9">
        <v>18</v>
      </c>
      <c r="J69" s="9">
        <v>59</v>
      </c>
      <c r="K69" s="10">
        <v>5</v>
      </c>
      <c r="L69" s="9"/>
      <c r="M69" s="9"/>
      <c r="N69" s="27" t="s">
        <v>177</v>
      </c>
      <c r="O69" s="9"/>
      <c r="P69" s="9" t="s">
        <v>76</v>
      </c>
      <c r="Q69" s="9" t="s">
        <v>178</v>
      </c>
    </row>
    <row r="70" spans="1:17" hidden="1" x14ac:dyDescent="0.3">
      <c r="A70" s="5">
        <v>65</v>
      </c>
      <c r="B70" s="5" t="s">
        <v>82</v>
      </c>
      <c r="C70" s="4">
        <v>10692</v>
      </c>
      <c r="D70" s="5" t="s">
        <v>83</v>
      </c>
      <c r="E70" s="5" t="s">
        <v>12</v>
      </c>
      <c r="F70" s="5">
        <v>14</v>
      </c>
      <c r="G70" s="5">
        <f t="shared" si="0"/>
        <v>33</v>
      </c>
      <c r="H70" s="9">
        <v>12</v>
      </c>
      <c r="I70" s="9">
        <v>7</v>
      </c>
      <c r="J70" s="9">
        <v>12</v>
      </c>
      <c r="K70" s="10">
        <v>2</v>
      </c>
      <c r="L70" s="9">
        <v>0</v>
      </c>
      <c r="M70" s="9">
        <v>0</v>
      </c>
      <c r="N70" s="9">
        <v>3</v>
      </c>
      <c r="O70" s="9">
        <v>0</v>
      </c>
      <c r="P70" s="9" t="s">
        <v>218</v>
      </c>
      <c r="Q70" s="9"/>
    </row>
    <row r="71" spans="1:17" hidden="1" x14ac:dyDescent="0.3">
      <c r="A71" s="5">
        <v>66</v>
      </c>
      <c r="B71" s="5" t="s">
        <v>82</v>
      </c>
      <c r="C71" s="4">
        <v>10693</v>
      </c>
      <c r="D71" s="5" t="s">
        <v>84</v>
      </c>
      <c r="E71" s="5" t="s">
        <v>12</v>
      </c>
      <c r="F71" s="5">
        <v>11</v>
      </c>
      <c r="G71" s="5">
        <f t="shared" ref="G71:G84" si="1">H71+I71+J71+K71</f>
        <v>35</v>
      </c>
      <c r="H71" s="9">
        <v>2</v>
      </c>
      <c r="I71" s="9">
        <v>0</v>
      </c>
      <c r="J71" s="9">
        <v>30</v>
      </c>
      <c r="K71" s="10">
        <v>3</v>
      </c>
      <c r="L71" s="9">
        <v>0</v>
      </c>
      <c r="M71" s="9">
        <v>0</v>
      </c>
      <c r="N71" s="27" t="s">
        <v>185</v>
      </c>
      <c r="O71" s="9">
        <v>0</v>
      </c>
      <c r="P71" s="9" t="s">
        <v>186</v>
      </c>
      <c r="Q71" s="9"/>
    </row>
    <row r="72" spans="1:17" hidden="1" x14ac:dyDescent="0.3">
      <c r="A72" s="5">
        <v>67</v>
      </c>
      <c r="B72" s="5" t="s">
        <v>82</v>
      </c>
      <c r="C72" s="4">
        <v>10693</v>
      </c>
      <c r="D72" s="5" t="s">
        <v>85</v>
      </c>
      <c r="E72" s="5" t="s">
        <v>12</v>
      </c>
      <c r="F72" s="5">
        <v>6</v>
      </c>
      <c r="G72" s="5">
        <f t="shared" si="1"/>
        <v>27</v>
      </c>
      <c r="H72" s="9">
        <v>7</v>
      </c>
      <c r="I72" s="9">
        <v>7</v>
      </c>
      <c r="J72" s="9">
        <v>11</v>
      </c>
      <c r="K72" s="10">
        <v>2</v>
      </c>
      <c r="L72" s="9">
        <v>0</v>
      </c>
      <c r="M72" s="9">
        <v>0</v>
      </c>
      <c r="N72" s="27" t="s">
        <v>247</v>
      </c>
      <c r="O72" s="9">
        <v>0</v>
      </c>
      <c r="P72" s="9" t="s">
        <v>248</v>
      </c>
      <c r="Q72" s="9"/>
    </row>
    <row r="73" spans="1:17" hidden="1" x14ac:dyDescent="0.3">
      <c r="A73" s="5">
        <v>68</v>
      </c>
      <c r="B73" s="5" t="s">
        <v>82</v>
      </c>
      <c r="C73" s="4">
        <v>11823</v>
      </c>
      <c r="D73" s="5" t="s">
        <v>86</v>
      </c>
      <c r="E73" s="5" t="s">
        <v>18</v>
      </c>
      <c r="F73" s="5">
        <v>12</v>
      </c>
      <c r="G73" s="5">
        <f t="shared" si="1"/>
        <v>78</v>
      </c>
      <c r="H73" s="9">
        <v>5</v>
      </c>
      <c r="I73" s="9">
        <v>15</v>
      </c>
      <c r="J73" s="9">
        <v>47</v>
      </c>
      <c r="K73" s="10">
        <v>11</v>
      </c>
      <c r="L73" s="9" t="s">
        <v>179</v>
      </c>
      <c r="M73" s="9"/>
      <c r="N73" s="9"/>
      <c r="O73" s="9"/>
      <c r="P73" s="9" t="s">
        <v>180</v>
      </c>
      <c r="Q73" s="9" t="s">
        <v>181</v>
      </c>
    </row>
    <row r="74" spans="1:17" hidden="1" x14ac:dyDescent="0.3">
      <c r="A74" s="5">
        <v>69</v>
      </c>
      <c r="B74" s="5" t="s">
        <v>87</v>
      </c>
      <c r="C74" s="4">
        <v>10689</v>
      </c>
      <c r="D74" s="5" t="s">
        <v>88</v>
      </c>
      <c r="E74" s="5" t="s">
        <v>12</v>
      </c>
      <c r="F74" s="5">
        <v>12</v>
      </c>
      <c r="G74" s="5">
        <f t="shared" si="1"/>
        <v>35</v>
      </c>
      <c r="H74" s="9">
        <v>6</v>
      </c>
      <c r="I74" s="9">
        <v>7</v>
      </c>
      <c r="J74" s="9">
        <v>18</v>
      </c>
      <c r="K74" s="10">
        <v>4</v>
      </c>
      <c r="L74" s="9"/>
      <c r="M74" s="9" t="s">
        <v>194</v>
      </c>
      <c r="N74" s="9"/>
      <c r="O74" s="9"/>
      <c r="P74" s="9" t="s">
        <v>195</v>
      </c>
      <c r="Q74" s="9" t="s">
        <v>196</v>
      </c>
    </row>
    <row r="75" spans="1:17" hidden="1" x14ac:dyDescent="0.3">
      <c r="A75" s="5">
        <v>70</v>
      </c>
      <c r="B75" s="5" t="s">
        <v>87</v>
      </c>
      <c r="C75" s="4">
        <v>21598</v>
      </c>
      <c r="D75" s="5" t="s">
        <v>89</v>
      </c>
      <c r="E75" s="5" t="s">
        <v>18</v>
      </c>
      <c r="F75" s="5">
        <v>8</v>
      </c>
      <c r="G75" s="5">
        <f t="shared" si="1"/>
        <v>56</v>
      </c>
      <c r="H75" s="9">
        <v>3</v>
      </c>
      <c r="I75" s="9">
        <v>10</v>
      </c>
      <c r="J75" s="9">
        <v>37</v>
      </c>
      <c r="K75" s="10">
        <v>6</v>
      </c>
      <c r="L75" s="9">
        <v>0</v>
      </c>
      <c r="M75" s="9">
        <v>0</v>
      </c>
      <c r="N75" s="9">
        <v>0</v>
      </c>
      <c r="O75" s="9">
        <v>0</v>
      </c>
      <c r="P75" s="9" t="s">
        <v>160</v>
      </c>
      <c r="Q75" s="9"/>
    </row>
    <row r="76" spans="1:17" hidden="1" x14ac:dyDescent="0.3">
      <c r="A76" s="5">
        <v>71</v>
      </c>
      <c r="B76" s="5" t="s">
        <v>87</v>
      </c>
      <c r="C76" s="4">
        <v>40493</v>
      </c>
      <c r="D76" s="5" t="s">
        <v>90</v>
      </c>
      <c r="E76" s="5" t="s">
        <v>18</v>
      </c>
      <c r="F76" s="5">
        <v>9</v>
      </c>
      <c r="G76" s="5">
        <f t="shared" si="1"/>
        <v>0</v>
      </c>
      <c r="H76" s="9"/>
      <c r="I76" s="9"/>
      <c r="J76" s="9"/>
      <c r="K76" s="10"/>
      <c r="L76" s="9"/>
      <c r="M76" s="9"/>
      <c r="N76" s="9"/>
      <c r="O76" s="9"/>
      <c r="P76" s="9"/>
      <c r="Q76" s="9"/>
    </row>
    <row r="77" spans="1:17" hidden="1" x14ac:dyDescent="0.3">
      <c r="A77" s="5">
        <v>72</v>
      </c>
      <c r="B77" s="5" t="s">
        <v>87</v>
      </c>
      <c r="C77" s="4">
        <v>40496</v>
      </c>
      <c r="D77" s="5" t="s">
        <v>91</v>
      </c>
      <c r="E77" s="5" t="s">
        <v>18</v>
      </c>
      <c r="F77" s="5">
        <v>3</v>
      </c>
      <c r="G77" s="5">
        <f t="shared" si="1"/>
        <v>0</v>
      </c>
      <c r="H77" s="9"/>
      <c r="I77" s="9"/>
      <c r="J77" s="9"/>
      <c r="K77" s="10"/>
      <c r="L77" s="9"/>
      <c r="M77" s="9"/>
      <c r="N77" s="9"/>
      <c r="O77" s="9"/>
      <c r="P77" s="9"/>
      <c r="Q77" s="9"/>
    </row>
    <row r="78" spans="1:17" hidden="1" x14ac:dyDescent="0.3">
      <c r="A78" s="5">
        <v>73</v>
      </c>
      <c r="B78" s="5" t="s">
        <v>87</v>
      </c>
      <c r="C78" s="4">
        <v>10785</v>
      </c>
      <c r="D78" s="5" t="s">
        <v>92</v>
      </c>
      <c r="E78" s="5" t="s">
        <v>12</v>
      </c>
      <c r="F78" s="5">
        <v>10</v>
      </c>
      <c r="G78" s="5">
        <f t="shared" si="1"/>
        <v>63</v>
      </c>
      <c r="H78" s="9">
        <v>3</v>
      </c>
      <c r="I78" s="9">
        <v>13</v>
      </c>
      <c r="J78" s="9">
        <v>32</v>
      </c>
      <c r="K78" s="10">
        <v>15</v>
      </c>
      <c r="L78" s="9">
        <v>0</v>
      </c>
      <c r="M78" s="9">
        <v>0</v>
      </c>
      <c r="N78" s="9" t="s">
        <v>219</v>
      </c>
      <c r="O78" s="9"/>
      <c r="P78" s="9" t="s">
        <v>220</v>
      </c>
      <c r="Q78" s="9"/>
    </row>
    <row r="79" spans="1:17" hidden="1" x14ac:dyDescent="0.3">
      <c r="A79" s="5">
        <v>74</v>
      </c>
      <c r="B79" s="5" t="s">
        <v>16</v>
      </c>
      <c r="C79" s="4">
        <v>41874</v>
      </c>
      <c r="D79" s="5" t="s">
        <v>93</v>
      </c>
      <c r="E79" s="5" t="s">
        <v>18</v>
      </c>
      <c r="F79" s="5">
        <v>8</v>
      </c>
      <c r="G79" s="5">
        <f t="shared" si="1"/>
        <v>0</v>
      </c>
      <c r="H79" s="9"/>
      <c r="I79" s="9"/>
      <c r="J79" s="9"/>
      <c r="K79" s="10"/>
      <c r="L79" s="9"/>
      <c r="M79" s="9"/>
      <c r="N79" s="9"/>
      <c r="O79" s="9"/>
      <c r="P79" s="9"/>
      <c r="Q79" s="9"/>
    </row>
    <row r="80" spans="1:17" hidden="1" x14ac:dyDescent="0.3">
      <c r="A80" s="5">
        <v>75</v>
      </c>
      <c r="B80" s="5" t="s">
        <v>38</v>
      </c>
      <c r="C80" s="4">
        <v>41831</v>
      </c>
      <c r="D80" s="5" t="s">
        <v>94</v>
      </c>
      <c r="E80" s="5" t="s">
        <v>18</v>
      </c>
      <c r="F80" s="5">
        <v>8</v>
      </c>
      <c r="G80" s="5">
        <f t="shared" si="1"/>
        <v>44</v>
      </c>
      <c r="H80" s="9">
        <v>2</v>
      </c>
      <c r="I80" s="9">
        <v>0</v>
      </c>
      <c r="J80" s="9">
        <v>38</v>
      </c>
      <c r="K80" s="10">
        <v>4</v>
      </c>
      <c r="L80" s="9">
        <v>0</v>
      </c>
      <c r="M80" s="9">
        <v>0</v>
      </c>
      <c r="N80" s="9" t="s">
        <v>161</v>
      </c>
      <c r="O80" s="9">
        <v>0</v>
      </c>
      <c r="P80" s="9" t="s">
        <v>162</v>
      </c>
      <c r="Q80" s="9"/>
    </row>
    <row r="81" spans="1:17" hidden="1" x14ac:dyDescent="0.3">
      <c r="A81" s="5">
        <v>76</v>
      </c>
      <c r="B81" s="5" t="s">
        <v>38</v>
      </c>
      <c r="C81" s="4">
        <v>41914</v>
      </c>
      <c r="D81" s="5" t="s">
        <v>95</v>
      </c>
      <c r="E81" s="5" t="s">
        <v>18</v>
      </c>
      <c r="F81" s="5">
        <v>8</v>
      </c>
      <c r="G81" s="5">
        <f t="shared" si="1"/>
        <v>37</v>
      </c>
      <c r="H81" s="9">
        <v>2</v>
      </c>
      <c r="I81" s="9">
        <v>6</v>
      </c>
      <c r="J81" s="9">
        <v>28</v>
      </c>
      <c r="K81" s="10">
        <v>1</v>
      </c>
      <c r="L81" s="9">
        <v>0</v>
      </c>
      <c r="M81" s="9">
        <v>0</v>
      </c>
      <c r="N81" s="9">
        <v>0</v>
      </c>
      <c r="O81" s="9">
        <v>0</v>
      </c>
      <c r="P81" s="9" t="s">
        <v>25</v>
      </c>
      <c r="Q81" s="9"/>
    </row>
    <row r="82" spans="1:17" hidden="1" x14ac:dyDescent="0.3">
      <c r="A82" s="5">
        <v>77</v>
      </c>
      <c r="B82" s="5" t="s">
        <v>38</v>
      </c>
      <c r="C82" s="4">
        <v>42156</v>
      </c>
      <c r="D82" s="5" t="s">
        <v>96</v>
      </c>
      <c r="E82" s="5" t="s">
        <v>18</v>
      </c>
      <c r="F82" s="5">
        <v>4</v>
      </c>
      <c r="G82" s="5">
        <f t="shared" si="1"/>
        <v>9</v>
      </c>
      <c r="H82" s="9">
        <v>2</v>
      </c>
      <c r="I82" s="9">
        <v>2</v>
      </c>
      <c r="J82" s="9">
        <v>5</v>
      </c>
      <c r="K82" s="10">
        <v>0</v>
      </c>
      <c r="L82" s="9"/>
      <c r="M82" s="9"/>
      <c r="N82" s="27" t="s">
        <v>151</v>
      </c>
      <c r="O82" s="9"/>
      <c r="P82" s="9" t="s">
        <v>152</v>
      </c>
      <c r="Q82" s="9"/>
    </row>
    <row r="83" spans="1:17" hidden="1" x14ac:dyDescent="0.3">
      <c r="A83" s="5">
        <v>78</v>
      </c>
      <c r="B83" s="5" t="s">
        <v>38</v>
      </c>
      <c r="C83" s="4">
        <v>11802</v>
      </c>
      <c r="D83" s="5" t="s">
        <v>97</v>
      </c>
      <c r="E83" s="5" t="s">
        <v>14</v>
      </c>
      <c r="F83" s="5">
        <v>6</v>
      </c>
      <c r="G83" s="5">
        <f t="shared" si="1"/>
        <v>5</v>
      </c>
      <c r="H83" s="9">
        <v>0</v>
      </c>
      <c r="I83" s="9">
        <v>3</v>
      </c>
      <c r="J83" s="9">
        <v>1</v>
      </c>
      <c r="K83" s="10">
        <v>1</v>
      </c>
      <c r="L83" s="9">
        <v>0</v>
      </c>
      <c r="M83" s="9">
        <v>0</v>
      </c>
      <c r="N83" s="9">
        <v>0</v>
      </c>
      <c r="O83" s="9">
        <v>0</v>
      </c>
      <c r="P83" s="9" t="s">
        <v>152</v>
      </c>
      <c r="Q83" s="9"/>
    </row>
    <row r="84" spans="1:17" hidden="1" x14ac:dyDescent="0.3">
      <c r="A84" s="5">
        <v>79</v>
      </c>
      <c r="B84" s="5" t="s">
        <v>38</v>
      </c>
      <c r="C84" s="4">
        <v>10762</v>
      </c>
      <c r="D84" s="5" t="s">
        <v>98</v>
      </c>
      <c r="E84" s="5" t="s">
        <v>12</v>
      </c>
      <c r="F84" s="5">
        <v>8</v>
      </c>
      <c r="G84" s="5">
        <f t="shared" si="1"/>
        <v>25</v>
      </c>
      <c r="H84" s="9">
        <v>2</v>
      </c>
      <c r="I84" s="9">
        <v>5</v>
      </c>
      <c r="J84" s="9">
        <v>14</v>
      </c>
      <c r="K84" s="10">
        <v>4</v>
      </c>
      <c r="L84" s="9" t="s">
        <v>156</v>
      </c>
      <c r="M84" s="9"/>
      <c r="N84" s="9"/>
      <c r="O84" s="9"/>
      <c r="P84" s="9"/>
      <c r="Q84" s="9"/>
    </row>
    <row r="85" spans="1:17" hidden="1" x14ac:dyDescent="0.3">
      <c r="A85" s="5">
        <v>80</v>
      </c>
      <c r="B85" s="5" t="s">
        <v>16</v>
      </c>
      <c r="C85" s="4">
        <v>42721</v>
      </c>
      <c r="D85" s="5" t="s">
        <v>226</v>
      </c>
      <c r="E85" s="5" t="s">
        <v>18</v>
      </c>
      <c r="F85" s="5">
        <v>1</v>
      </c>
      <c r="G85" s="5">
        <v>8</v>
      </c>
      <c r="H85" s="9">
        <v>38</v>
      </c>
      <c r="I85" s="9">
        <v>18</v>
      </c>
      <c r="J85" s="9">
        <v>4</v>
      </c>
      <c r="K85" s="10">
        <v>12</v>
      </c>
      <c r="L85" s="9">
        <v>4</v>
      </c>
      <c r="M85" s="9">
        <v>0</v>
      </c>
      <c r="N85" s="9" t="s">
        <v>123</v>
      </c>
      <c r="O85" s="9">
        <v>18</v>
      </c>
      <c r="P85" s="9">
        <v>0</v>
      </c>
      <c r="Q85" s="9" t="s">
        <v>227</v>
      </c>
    </row>
    <row r="86" spans="1:17" hidden="1" x14ac:dyDescent="0.3">
      <c r="A86" s="5"/>
      <c r="B86" s="5"/>
      <c r="C86" s="5"/>
      <c r="D86" s="5"/>
      <c r="E86" s="5"/>
      <c r="F86" s="5">
        <f>SUM(F6:F84)</f>
        <v>1051</v>
      </c>
      <c r="G86" s="24">
        <f>SUM(G6:G85)</f>
        <v>5466</v>
      </c>
      <c r="H86" s="5">
        <f>SUM(H6:H85)</f>
        <v>476</v>
      </c>
      <c r="I86" s="5">
        <f t="shared" ref="I86:K86" si="2">SUM(I6:I85)</f>
        <v>1383</v>
      </c>
      <c r="J86" s="5">
        <f t="shared" si="2"/>
        <v>3192</v>
      </c>
      <c r="K86" s="5">
        <f t="shared" si="2"/>
        <v>478</v>
      </c>
      <c r="L86" s="9"/>
      <c r="M86" s="9"/>
      <c r="N86" s="9"/>
      <c r="O86" s="9"/>
      <c r="P86" s="9"/>
      <c r="Q86" s="9"/>
    </row>
    <row r="87" spans="1:17" hidden="1" x14ac:dyDescent="0.3">
      <c r="G87" s="19" t="s">
        <v>221</v>
      </c>
      <c r="H87" s="20">
        <f>H86/G86%</f>
        <v>8.7083790706183688</v>
      </c>
      <c r="I87" s="20">
        <f>I86/G86%</f>
        <v>25.30186608122942</v>
      </c>
      <c r="J87" s="20">
        <f>J86/G86%</f>
        <v>58.397365532382004</v>
      </c>
      <c r="K87" s="20">
        <f>K86/G86%</f>
        <v>8.7449688986461762</v>
      </c>
    </row>
    <row r="88" spans="1:17" hidden="1" x14ac:dyDescent="0.3">
      <c r="G88" s="19"/>
      <c r="H88" s="21" t="s">
        <v>103</v>
      </c>
      <c r="I88" s="22" t="s">
        <v>104</v>
      </c>
      <c r="J88" s="23" t="s">
        <v>105</v>
      </c>
      <c r="K88" s="23" t="s">
        <v>106</v>
      </c>
    </row>
    <row r="90" spans="1:17" x14ac:dyDescent="0.3">
      <c r="F90" s="2">
        <f>SUM(F48:F56)</f>
        <v>136</v>
      </c>
      <c r="G90" s="2">
        <f t="shared" ref="G90:O90" si="3">SUM(G48:G56)</f>
        <v>561</v>
      </c>
      <c r="H90" s="2">
        <f t="shared" si="3"/>
        <v>28</v>
      </c>
      <c r="I90" s="2">
        <f t="shared" si="3"/>
        <v>154</v>
      </c>
      <c r="J90" s="2">
        <f t="shared" si="3"/>
        <v>222</v>
      </c>
      <c r="K90" s="2">
        <f t="shared" si="3"/>
        <v>157</v>
      </c>
      <c r="L90" s="2">
        <f t="shared" si="3"/>
        <v>3</v>
      </c>
      <c r="M90" s="2">
        <f t="shared" si="3"/>
        <v>21</v>
      </c>
      <c r="N90" s="2">
        <f t="shared" si="3"/>
        <v>70</v>
      </c>
      <c r="O90" s="2">
        <f t="shared" si="3"/>
        <v>22</v>
      </c>
    </row>
  </sheetData>
  <autoFilter ref="A5:R88">
    <filterColumn colId="1">
      <filters>
        <filter val="พระนครศรีอยุธยา"/>
      </filters>
    </filterColumn>
  </autoFilter>
  <mergeCells count="10">
    <mergeCell ref="G4:G5"/>
    <mergeCell ref="H4:K4"/>
    <mergeCell ref="L4:O4"/>
    <mergeCell ref="P4:P5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 ข้อเสนอ 14.15</vt:lpstr>
      <vt:lpstr>Sheet4</vt:lpstr>
      <vt:lpstr>ข้อมูล</vt:lpstr>
      <vt:lpstr>ข้อมูล (2)</vt:lpstr>
      <vt:lpstr>Sheet6</vt:lpstr>
      <vt:lpstr>ข้อมูล (3)</vt:lpstr>
      <vt:lpstr>' ข้อเสนอ 14.15'!Print_Titles</vt:lpstr>
      <vt:lpstr>ข้อมูล!Print_Titles</vt:lpstr>
      <vt:lpstr>'ข้อมูล (2)'!Print_Titles</vt:lpstr>
      <vt:lpstr>'ข้อมูล (3)'!Print_Titles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Suwannee m. Sreeprach</dc:creator>
  <cp:lastModifiedBy>SSJ</cp:lastModifiedBy>
  <cp:lastPrinted>2022-02-08T07:42:47Z</cp:lastPrinted>
  <dcterms:created xsi:type="dcterms:W3CDTF">2022-02-07T09:28:42Z</dcterms:created>
  <dcterms:modified xsi:type="dcterms:W3CDTF">2022-02-15T03:59:29Z</dcterms:modified>
</cp:coreProperties>
</file>